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Shared drives\Domes sēdes\DOMES SĒDES\1.1_DOMES DARBĪBA\1.1.2_Novada_domes_LĒMUMI\2024\Prot_4\"/>
    </mc:Choice>
  </mc:AlternateContent>
  <xr:revisionPtr revIDLastSave="0" documentId="13_ncr:1_{3DF4FEDB-1597-4D94-A0D6-426D0DD590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elikums" sheetId="1" r:id="rId1"/>
    <sheet name="Info 1" sheetId="3" r:id="rId2"/>
    <sheet name="Info 2" sheetId="2" r:id="rId3"/>
    <sheet name="Info 3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4" l="1"/>
  <c r="I35" i="4"/>
  <c r="J35" i="4"/>
  <c r="G35" i="4"/>
  <c r="H27" i="4"/>
  <c r="I27" i="4"/>
  <c r="J27" i="4"/>
  <c r="G27" i="4"/>
  <c r="G36" i="4" l="1"/>
  <c r="J36" i="4"/>
  <c r="I36" i="4"/>
  <c r="H36" i="4"/>
  <c r="E89" i="1"/>
  <c r="F89" i="1" s="1"/>
  <c r="E88" i="1"/>
  <c r="F88" i="1" s="1"/>
  <c r="F87" i="1"/>
  <c r="E86" i="1"/>
  <c r="F86" i="1" s="1"/>
  <c r="E85" i="1"/>
  <c r="F85" i="1" s="1"/>
  <c r="E84" i="1"/>
  <c r="F84" i="1" s="1"/>
  <c r="E83" i="1"/>
  <c r="F83" i="1" s="1"/>
  <c r="F33" i="1"/>
</calcChain>
</file>

<file path=xl/sharedStrings.xml><?xml version="1.0" encoding="utf-8"?>
<sst xmlns="http://schemas.openxmlformats.org/spreadsheetml/2006/main" count="549" uniqueCount="254">
  <si>
    <t>Pielikums Nr.1</t>
  </si>
  <si>
    <t>Valmieras novada muzeju sniegto maksas pakalpojumu cenrādis</t>
  </si>
  <si>
    <t>Nr.p.k.</t>
  </si>
  <si>
    <t>Pakalpojuma veids</t>
  </si>
  <si>
    <t>Mērvienība</t>
  </si>
  <si>
    <t>Mazsalacas muzejs</t>
  </si>
  <si>
    <t>1.1</t>
  </si>
  <si>
    <t>Muzeja apmeklējums</t>
  </si>
  <si>
    <t>1.1.1</t>
  </si>
  <si>
    <t>Vienas ekspozīcijas apskate:</t>
  </si>
  <si>
    <t>1.1.1.1</t>
  </si>
  <si>
    <t>pieaugušajiem</t>
  </si>
  <si>
    <t>1.1.1.2</t>
  </si>
  <si>
    <t>1.1.2</t>
  </si>
  <si>
    <t>Visu ekspozīciju apskate:</t>
  </si>
  <si>
    <t>1.1.2.1</t>
  </si>
  <si>
    <t>1.1.2.2</t>
  </si>
  <si>
    <t xml:space="preserve">Gida pakalpojumi ekskursijai muzejā </t>
  </si>
  <si>
    <t>1.2.1</t>
  </si>
  <si>
    <t>Grupai līdz 25 cilvēkiem</t>
  </si>
  <si>
    <t>euro/grupa</t>
  </si>
  <si>
    <t>1.2.2</t>
  </si>
  <si>
    <t>Grupai no 26 cilvēkiem</t>
  </si>
  <si>
    <t>Naukšēnu Cilvēkmuzejs</t>
  </si>
  <si>
    <t>2.1.</t>
  </si>
  <si>
    <t>Pamatekspozīcijas apskate:</t>
  </si>
  <si>
    <t>2.1.1</t>
  </si>
  <si>
    <t>2.1.2</t>
  </si>
  <si>
    <t>2.2.1</t>
  </si>
  <si>
    <t>Latviešu valodā grupai līdz 10 cilvēkiem</t>
  </si>
  <si>
    <t>2.3</t>
  </si>
  <si>
    <t>Programmas grupām:</t>
  </si>
  <si>
    <t>2.3.1</t>
  </si>
  <si>
    <t>2.3.1.1</t>
  </si>
  <si>
    <t>par katru nākamo personu</t>
  </si>
  <si>
    <t>2.3.2</t>
  </si>
  <si>
    <t>Muzeja pedagoģiskā programma</t>
  </si>
  <si>
    <t xml:space="preserve">Krājumu priekšmetu izmantošana: </t>
  </si>
  <si>
    <t>2.4.1</t>
  </si>
  <si>
    <t>Eksponātu un krājuma priekšmetu fotografēšana, skenēšana un kopēšana</t>
  </si>
  <si>
    <t>euro/1 vienība</t>
  </si>
  <si>
    <t>2.4.2</t>
  </si>
  <si>
    <t>Izmantošana publicēšanai</t>
  </si>
  <si>
    <t xml:space="preserve">Telpu un inventāra izmantošana: </t>
  </si>
  <si>
    <t>2.5.1</t>
  </si>
  <si>
    <t>Izstāžu zāles noma ar konferences aprīkojumu</t>
  </si>
  <si>
    <t>Valmieras muzejs</t>
  </si>
  <si>
    <t>3.1</t>
  </si>
  <si>
    <t>Muzeja Izstāžu nama apmeklējums:</t>
  </si>
  <si>
    <t>3.1.1</t>
  </si>
  <si>
    <t>Tematiskā izstāde</t>
  </si>
  <si>
    <t>euro/biļete</t>
  </si>
  <si>
    <t>3.1.2</t>
  </si>
  <si>
    <t>Pamatekspozīcija un tematiskā izstāde:</t>
  </si>
  <si>
    <t>3.1.2.1</t>
  </si>
  <si>
    <t>3.1.2.2</t>
  </si>
  <si>
    <t>3.1.2.3</t>
  </si>
  <si>
    <t>3.2</t>
  </si>
  <si>
    <t>Pastāvīgo ekspozīciju apmeklējums:</t>
  </si>
  <si>
    <t>3.2.1</t>
  </si>
  <si>
    <t>Ekspozīcija "de Woldemer":</t>
  </si>
  <si>
    <t>3.2.1.1</t>
  </si>
  <si>
    <t>3.2.1.2</t>
  </si>
  <si>
    <t>3.2.1.3</t>
  </si>
  <si>
    <t>3.2.2</t>
  </si>
  <si>
    <t>Citas ekspozīcijas</t>
  </si>
  <si>
    <t>Kopējā biļete Izstāžu namā un pastāvīgās ekspozīcijās:</t>
  </si>
  <si>
    <t>3.3.1</t>
  </si>
  <si>
    <t>3.3.2</t>
  </si>
  <si>
    <t>3.3.3</t>
  </si>
  <si>
    <t>3.4.1</t>
  </si>
  <si>
    <t>3.4.1.1</t>
  </si>
  <si>
    <t>3.4.2</t>
  </si>
  <si>
    <t>3.4.2.1</t>
  </si>
  <si>
    <t>3.4.3</t>
  </si>
  <si>
    <t>Pirmsskolas vecuma bērniem un skolēniem grupai līdz 25 cilvēkiem</t>
  </si>
  <si>
    <t>3.4.3.1</t>
  </si>
  <si>
    <t>Lekcijas muzejā, attālināti vai izbraukumā</t>
  </si>
  <si>
    <t>3.5.1</t>
  </si>
  <si>
    <t>Muzejā grupai līdz 25 cilvēkiem</t>
  </si>
  <si>
    <t>3.5.1.1</t>
  </si>
  <si>
    <t>3.5.2</t>
  </si>
  <si>
    <t>Ārpus muzeja grupai līdz 25 cilvēkiem</t>
  </si>
  <si>
    <t>3.5.2.1</t>
  </si>
  <si>
    <t>3.5.3</t>
  </si>
  <si>
    <t>Tiešsaistes nodarbība</t>
  </si>
  <si>
    <t>Muzeja pedagoģiskās programmas</t>
  </si>
  <si>
    <t>3.6.1</t>
  </si>
  <si>
    <t>3.6.2</t>
  </si>
  <si>
    <t>Kultūrvēsturiskā programma</t>
  </si>
  <si>
    <t>3.6.2.1</t>
  </si>
  <si>
    <t>Valmieras novada izglītības iestādēm</t>
  </si>
  <si>
    <t>3.6.3</t>
  </si>
  <si>
    <t>Mākslas programma</t>
  </si>
  <si>
    <t>3.6.3.1</t>
  </si>
  <si>
    <t>3.6.4</t>
  </si>
  <si>
    <t>Vēsturisko tērpu spēle "Viduslaiku pilsētas glezna" muzejā un ārpus muzeja</t>
  </si>
  <si>
    <t>3.6.5</t>
  </si>
  <si>
    <t>Tematisks pasākums</t>
  </si>
  <si>
    <t>3.6.6</t>
  </si>
  <si>
    <t>Dzimšanas dienas rīkošana muzejā bērnu grupai (līdz 2 h; ne vairāk kā 25 bērni )</t>
  </si>
  <si>
    <t>euro/pasākums</t>
  </si>
  <si>
    <t>Vēsturiskās izziņas sagatavošana par kultūrvēsturisku tēmu</t>
  </si>
  <si>
    <t>euro/izziņa            (līdz 1800 rakstu zīmēm)</t>
  </si>
  <si>
    <t>Muzeja krājuma priekšmetu izmantošana</t>
  </si>
  <si>
    <t>3.8.1</t>
  </si>
  <si>
    <t>3.8.1.1</t>
  </si>
  <si>
    <t xml:space="preserve"> izstādēm un kultūras pasākumiem</t>
  </si>
  <si>
    <t>3.8.1.2</t>
  </si>
  <si>
    <t>3.8.2</t>
  </si>
  <si>
    <t>Neeksponēto krājuma priekšmetu fotografēšana, filmēšana ar pasūtītāja tehniku pētnieciskos nolūkos</t>
  </si>
  <si>
    <t>euro/1 priekšmets</t>
  </si>
  <si>
    <t>3.8.3</t>
  </si>
  <si>
    <t>Neeksponēto krājuma priekšmetu fotografēšana, filmēšana, pārzīmēšana vai izmantošana telpisku atveidojumu izgatavošanai muzejā komerciāliem mērķiem</t>
  </si>
  <si>
    <t>3.8.4</t>
  </si>
  <si>
    <t>Ekspozīciju un izstāžu izmantošana filmēšanai un fotografēšanai komerciāliem mērķiem</t>
  </si>
  <si>
    <t>Valmieras novada pašvaldība</t>
  </si>
  <si>
    <t>Reģ.Nr.90000043403</t>
  </si>
  <si>
    <t>Maksas pakalpojuma izcenojuma aprēķins</t>
  </si>
  <si>
    <t xml:space="preserve">Iestāde </t>
  </si>
  <si>
    <t xml:space="preserve">Maksas pakalpojuma veids : </t>
  </si>
  <si>
    <t>Krājumu priekšmetu izmantošana</t>
  </si>
  <si>
    <t>Telpu un inventāra izmantošana</t>
  </si>
  <si>
    <t>pamatekspozīcija</t>
  </si>
  <si>
    <t>grupai līdz 20 personām</t>
  </si>
  <si>
    <t>latviešu valodā grupai līdz 10 cilvēkiem</t>
  </si>
  <si>
    <t>eksponātu un krājuma priekšmetu fotografēšana, skenēšana, kopēšana</t>
  </si>
  <si>
    <t>publicēšanai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</si>
  <si>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</si>
  <si>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</si>
  <si>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</si>
  <si>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>Laikposms : gads</t>
  </si>
  <si>
    <t>0.5 stundas</t>
  </si>
  <si>
    <t>Atlīdzība</t>
  </si>
  <si>
    <t>Sakaru pakalpojumi</t>
  </si>
  <si>
    <t>Izdevumi par komunālajiem pakalpojumiem</t>
  </si>
  <si>
    <t>Pārējie neklasificētie pakalpojumi</t>
  </si>
  <si>
    <t>Ēku, būvju un telpu būvdarbi</t>
  </si>
  <si>
    <t>Iekārtas,inventāra un aparatūras remonts, tehniskā apkalpošana</t>
  </si>
  <si>
    <t>Nekustāmā īpašuma uzturēšanas izdevumi</t>
  </si>
  <si>
    <t>Pārējie remontdarbu un iestāžu uzturēšanas pakalpojumi</t>
  </si>
  <si>
    <t>Informācijas sistēmu uzturēšana</t>
  </si>
  <si>
    <t>Aprošināšanas izdevumi (gadā)</t>
  </si>
  <si>
    <t>Zemes noma</t>
  </si>
  <si>
    <t>Iekārtu, aparatūras un inventāra īre, noma</t>
  </si>
  <si>
    <t>Izdevumi par dažādām precēm un inventāru</t>
  </si>
  <si>
    <t>Remonta un uzturēšanas materiāli</t>
  </si>
  <si>
    <t>Pārējās preces un materiāli</t>
  </si>
  <si>
    <t>Pamatlīdzekļu nolietojums</t>
  </si>
  <si>
    <t>Tiešās izmaksas kopā:</t>
  </si>
  <si>
    <t xml:space="preserve">Netiešās izmaksas </t>
  </si>
  <si>
    <t>Pakalpojumi</t>
  </si>
  <si>
    <t xml:space="preserve">Krājumi, materiāli </t>
  </si>
  <si>
    <t>Netiešās izmaksas kopā:</t>
  </si>
  <si>
    <t>Koeficients( īpatsvars)</t>
  </si>
  <si>
    <t>Netiešās izmaksas (attiecināmās):</t>
  </si>
  <si>
    <t>Pakalpojuma izmaksas kopā:</t>
  </si>
  <si>
    <t>Kopējā iznomājamā platība</t>
  </si>
  <si>
    <t>Kopējā NI pārvaldīšanās platība</t>
  </si>
  <si>
    <t>Pakalpojumu skaits noteiktā laikposmā (gadā)</t>
  </si>
  <si>
    <t xml:space="preserve">Stundu skaits noteiktā laikposmā </t>
  </si>
  <si>
    <t xml:space="preserve">Maksas pakalpojuma izcenojums par 1m2 euro/ stunda) </t>
  </si>
  <si>
    <t>Iznomājamā platība m2</t>
  </si>
  <si>
    <t>Maksas pakalpojuma izcenojums  euro /biļete (personai)</t>
  </si>
  <si>
    <t>Maksas pakalpojuma izcenojums  euro /diena</t>
  </si>
  <si>
    <t>Maksas pakalpojuma izcenojums  euro /h</t>
  </si>
  <si>
    <t>Maksas pakalpojuma izcenojums  euro /reize</t>
  </si>
  <si>
    <t>Prognozētais maksas pakalpojumu skaits gadā (gab.)*</t>
  </si>
  <si>
    <t xml:space="preserve">Prognozētie ieņēmumi gadā (euro)* </t>
  </si>
  <si>
    <t>Piezīme. *Ailes neaizpilda, ja izvēlētais laikposms ir viens gads.</t>
  </si>
  <si>
    <t>ar PVN</t>
  </si>
  <si>
    <t xml:space="preserve">ierosinājums noteikt cenu </t>
  </si>
  <si>
    <t xml:space="preserve">                                                                       ( datums)       (amats)    (vārds, uzvārds)    (paraksts)</t>
  </si>
  <si>
    <t>Aprēķinu saskaņo: ________________________________________________</t>
  </si>
  <si>
    <t>stunda</t>
  </si>
  <si>
    <t>2.2.1.1</t>
  </si>
  <si>
    <t>Kultūrvēsturiskā programma  (līdz 20 personām)</t>
  </si>
  <si>
    <t>Pielikums Nr.2</t>
  </si>
  <si>
    <t>viena ekspozīcija</t>
  </si>
  <si>
    <t>visas ekspozīcijas</t>
  </si>
  <si>
    <t xml:space="preserve"> grupai līdz 25 cilvēkiem</t>
  </si>
  <si>
    <t xml:space="preserve"> grupai no 26 cilvēkiem</t>
  </si>
  <si>
    <t>skolēniem, studentiem</t>
  </si>
  <si>
    <t>euro/personai</t>
  </si>
  <si>
    <t>euro/stunda</t>
  </si>
  <si>
    <t>ģimenei ar diviem bērniem</t>
  </si>
  <si>
    <t xml:space="preserve">Krājuma priekšmetu deponēšana </t>
  </si>
  <si>
    <t>euro/1 vienība 1 dienu</t>
  </si>
  <si>
    <t>komerciāliem un izklaides mērķiem</t>
  </si>
  <si>
    <t>Piezīmes:</t>
  </si>
  <si>
    <r>
      <rPr>
        <sz val="10"/>
        <rFont val="Calibri"/>
        <family val="2"/>
        <charset val="186"/>
      </rPr>
      <t>¹</t>
    </r>
    <r>
      <rPr>
        <sz val="10"/>
        <rFont val="Arial"/>
        <family val="2"/>
        <charset val="186"/>
      </rPr>
      <t xml:space="preserve"> Pievienotās vērtības nodokli nepiemēro saskaņā ar Pievienotās vērtības nodokļa likuma 52. panta pirmās daļas 17. punkta "d" apakšpunktu.</t>
    </r>
  </si>
  <si>
    <t>Muzeja Izstāžu nama apmeklējums</t>
  </si>
  <si>
    <t>Pastāvīgo ekspozīciju apmeklējums</t>
  </si>
  <si>
    <t xml:space="preserve">Gida pakalpojumi ekskursijai muzejā un teritorijā </t>
  </si>
  <si>
    <t>Vēsturiskās izziņas sagatavošana par  kultūrvēsturisku tēmu</t>
  </si>
  <si>
    <t>Muzeja krājuma izmantošana</t>
  </si>
  <si>
    <t>tematiskā izstāde</t>
  </si>
  <si>
    <t>ekspozīcija "de Woldemer"</t>
  </si>
  <si>
    <t xml:space="preserve">pastāvīgā ekspozīcija </t>
  </si>
  <si>
    <t>tiešsaistes nodarbība</t>
  </si>
  <si>
    <t>tematisks pasākums</t>
  </si>
  <si>
    <t>dzimšanas dienas rīkošana muzejā bērnu grupai (līdz 2 h; ne vairāk kā 25 bērni )</t>
  </si>
  <si>
    <t>līdz 1800 rakstu zīmēm</t>
  </si>
  <si>
    <t>krājuma priekšmetu deponēšana izstādēm un kultūras pasākumiem</t>
  </si>
  <si>
    <t>krājuma priekšmetu deponēšana komerciāliem un izklaides mērķiem</t>
  </si>
  <si>
    <t>neeksponēto krājuma priekšmetu fotografēšana, filmēšana ar pasūtītāja tehniku pētnieciskos nolūkos</t>
  </si>
  <si>
    <t>neeksponēto krājuma priekšmetu fotografēšana, filmēšana, pārzīmēšana vai izmantošana telpisku atveidojumu izgatavošanai muzejā komerciāliem mērķiem</t>
  </si>
  <si>
    <t>ekspozīciju un izstāžu izmantošana filmēšanai un fotografēšanai komerciāliem mērķiem</t>
  </si>
  <si>
    <t>Valmieras novada muzeji. Valmieras muzejs</t>
  </si>
  <si>
    <t>Valmieras novada muzeji. Naukšēnu Cilvēkmuzejs</t>
  </si>
  <si>
    <t>Valmieras novada muzeji. Mazsalacas muzejs</t>
  </si>
  <si>
    <t>3.9</t>
  </si>
  <si>
    <t>Telpu un teritorijas noma īslaicīgai izmantošanai (semināriem, konferencēm, prezentācijām, izstādēm, u.c.)</t>
  </si>
  <si>
    <t>3.9.1</t>
  </si>
  <si>
    <t>Izstāžu telpu noma pasākumiem</t>
  </si>
  <si>
    <t>3.9.1.1</t>
  </si>
  <si>
    <t>līdz 4 stundām</t>
  </si>
  <si>
    <t>3.9.1.2</t>
  </si>
  <si>
    <t>visu dienu</t>
  </si>
  <si>
    <t>euro/8 stundas</t>
  </si>
  <si>
    <t>3.9.2</t>
  </si>
  <si>
    <t>Izstāžu telpu noma svinībām un banketiem līdz 8 stundām</t>
  </si>
  <si>
    <t>3.9.3</t>
  </si>
  <si>
    <t>Izglītījošo pasākumu telpas noma</t>
  </si>
  <si>
    <t>3.9.4</t>
  </si>
  <si>
    <t>Muzeja klases noma grupām līdz 10 cilvēkiem</t>
  </si>
  <si>
    <t>3.9.5</t>
  </si>
  <si>
    <t xml:space="preserve">Pagalma teritorijas izmantošana laulību ceremonijām </t>
  </si>
  <si>
    <t>euro/2 stundas</t>
  </si>
  <si>
    <t>3.9.6</t>
  </si>
  <si>
    <t>Fotosesija nekomercionāliem mērķiem vai jaunlaulātiem</t>
  </si>
  <si>
    <t>izstāžu telpas pasākumiem līdz 4 stundām</t>
  </si>
  <si>
    <t>izstāžu telpu noma pasākumiem visu dienu (8 stundas)</t>
  </si>
  <si>
    <t>izglītījošo pasākumu telpas noma</t>
  </si>
  <si>
    <t>muzeja klases noma grupām līdz 10 cilvēkiem</t>
  </si>
  <si>
    <t>pagalma teritorijas izmantošana laulību ceremonijām 2 stundas</t>
  </si>
  <si>
    <t>fotosesija nekomercionāliem mērķiem vai jaunlaulātiem</t>
  </si>
  <si>
    <t>3.pielikums</t>
  </si>
  <si>
    <t xml:space="preserve">Aprēķinu sastādīja: 11.10.2022. Finanšu un ekonimikas nodaļas finanšu analītiķe Solveiga Vantere_____________                              </t>
  </si>
  <si>
    <t xml:space="preserve">Aprēķinu sastādīja: 10.10.2022. Finanšu un ekonimikas nodaļas finanšu analītiķe Solveiga Vantere_____________                              </t>
  </si>
  <si>
    <t xml:space="preserve">Aprēķinu sastādīja: 06.10.2022. Finanšu un ekonimikas nodaļas finanšu analītiķe Solveiga Vantere_____________                              </t>
  </si>
  <si>
    <t>latviešu valodā grupai līdz 20 cilvēkiem</t>
  </si>
  <si>
    <t>svešvalodā grupai līdz 20 cilvēkiem</t>
  </si>
  <si>
    <t>Valmieras novada pašvaldības 
domes 28.03.2024. lēmumam
Nr.127 (protokols Nr.4, 26.§)</t>
  </si>
  <si>
    <r>
      <t xml:space="preserve">Cena bez PVN </t>
    </r>
    <r>
      <rPr>
        <i/>
        <sz val="11"/>
        <rFont val="Arial"/>
        <family val="2"/>
        <charset val="186"/>
      </rPr>
      <t>(euro)</t>
    </r>
  </si>
  <si>
    <r>
      <t xml:space="preserve">PVN </t>
    </r>
    <r>
      <rPr>
        <i/>
        <sz val="11"/>
        <rFont val="Arial"/>
        <family val="2"/>
        <charset val="186"/>
      </rPr>
      <t>(euro)</t>
    </r>
  </si>
  <si>
    <r>
      <t>Cena ar PVN</t>
    </r>
    <r>
      <rPr>
        <i/>
        <sz val="11"/>
        <rFont val="Arial"/>
        <family val="2"/>
        <charset val="186"/>
      </rPr>
      <t xml:space="preserve"> (euro)</t>
    </r>
  </si>
  <si>
    <r>
      <t>0.00</t>
    </r>
    <r>
      <rPr>
        <sz val="10"/>
        <rFont val="Calibri"/>
        <family val="2"/>
        <charset val="186"/>
      </rPr>
      <t>¹</t>
    </r>
  </si>
  <si>
    <r>
      <t xml:space="preserve">Gida pakalpojumi ekskursijai muzejā un teritorijā </t>
    </r>
    <r>
      <rPr>
        <b/>
        <sz val="10"/>
        <rFont val="Calibri"/>
        <family val="2"/>
        <charset val="186"/>
      </rPr>
      <t>²</t>
    </r>
  </si>
  <si>
    <r>
      <t xml:space="preserve">Latviešu valodā grupai līdz </t>
    </r>
    <r>
      <rPr>
        <sz val="10"/>
        <rFont val="Arial"/>
        <family val="2"/>
      </rPr>
      <t>20</t>
    </r>
    <r>
      <rPr>
        <sz val="10"/>
        <rFont val="Arial"/>
        <family val="2"/>
        <charset val="186"/>
      </rPr>
      <t xml:space="preserve"> cilvēkiem</t>
    </r>
  </si>
  <si>
    <r>
      <t xml:space="preserve">Svešvalodā grupai līdz </t>
    </r>
    <r>
      <rPr>
        <sz val="10"/>
        <rFont val="Arial"/>
        <family val="2"/>
      </rPr>
      <t>20</t>
    </r>
    <r>
      <rPr>
        <sz val="10"/>
        <rFont val="Arial"/>
        <family val="2"/>
        <charset val="186"/>
      </rPr>
      <t xml:space="preserve"> cilvēkiem</t>
    </r>
  </si>
  <si>
    <r>
      <t xml:space="preserve">Ārpus muzeja grupai līdz 25 cilvēkiem </t>
    </r>
    <r>
      <rPr>
        <sz val="10"/>
        <rFont val="Calibri"/>
        <family val="2"/>
        <charset val="186"/>
      </rPr>
      <t>³</t>
    </r>
  </si>
  <si>
    <r>
      <rPr>
        <sz val="10"/>
        <rFont val="Calibri"/>
        <family val="2"/>
        <charset val="186"/>
      </rPr>
      <t>²</t>
    </r>
    <r>
      <rPr>
        <sz val="10"/>
        <rFont val="Arial"/>
        <family val="2"/>
        <charset val="186"/>
      </rPr>
      <t xml:space="preserve"> izmantojot šos pakalpojumus muzejā papildus jāiegādājas muzeja ieejas biļete Izstāžu nama vai pamatekspozīciju apmeklējumam</t>
    </r>
  </si>
  <si>
    <r>
      <rPr>
        <sz val="10"/>
        <rFont val="Calibri"/>
        <family val="2"/>
        <charset val="186"/>
      </rPr>
      <t>³</t>
    </r>
    <r>
      <rPr>
        <sz val="10"/>
        <rFont val="Arial"/>
        <family val="2"/>
        <charset val="186"/>
      </rPr>
      <t xml:space="preserve"> tiek nodrošināts Valmieras novada teritorijā. Darba braucienu izdevumus, kas saistīti ar ārpusmuzeja nodarbībām un lekcijām, kā arī transporta un ceļa izdevumus sedz pasūtītājs.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</si>
</sst>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i/>
      <sz val="10"/>
      <color theme="1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sz val="9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i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i/>
      <sz val="10"/>
      <color rgb="FFFF0000"/>
      <name val="Arial"/>
      <family val="2"/>
      <charset val="186"/>
    </font>
    <font>
      <i/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i/>
      <sz val="9"/>
      <color rgb="FF7030A0"/>
      <name val="Arial"/>
      <family val="2"/>
      <charset val="186"/>
    </font>
    <font>
      <i/>
      <sz val="9"/>
      <color rgb="FFFF0000"/>
      <name val="Arial"/>
      <family val="2"/>
      <charset val="186"/>
    </font>
    <font>
      <sz val="7"/>
      <color rgb="FF000000"/>
      <name val="Arial"/>
      <family val="2"/>
      <charset val="186"/>
    </font>
    <font>
      <sz val="10"/>
      <name val="Calibri"/>
      <family val="2"/>
      <charset val="186"/>
    </font>
    <font>
      <sz val="10"/>
      <color rgb="FFC00000"/>
      <name val="Arial"/>
      <family val="2"/>
      <charset val="186"/>
    </font>
    <font>
      <sz val="9"/>
      <color rgb="FFC0000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i/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Calibri"/>
      <family val="2"/>
      <charset val="186"/>
    </font>
    <font>
      <sz val="10"/>
      <name val="Arial"/>
      <family val="2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5" fillId="0" borderId="1" xfId="0" applyFont="1" applyBorder="1"/>
    <xf numFmtId="2" fontId="0" fillId="0" borderId="0" xfId="0" applyNumberFormat="1"/>
    <xf numFmtId="0" fontId="5" fillId="0" borderId="0" xfId="1" applyFont="1"/>
    <xf numFmtId="0" fontId="2" fillId="0" borderId="0" xfId="1" applyFont="1"/>
    <xf numFmtId="0" fontId="7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vertical="center"/>
    </xf>
    <xf numFmtId="0" fontId="8" fillId="0" borderId="4" xfId="1" applyFont="1" applyBorder="1" applyAlignment="1">
      <alignment vertical="center"/>
    </xf>
    <xf numFmtId="0" fontId="2" fillId="0" borderId="1" xfId="1" applyFont="1" applyBorder="1"/>
    <xf numFmtId="0" fontId="5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2" fontId="12" fillId="0" borderId="1" xfId="1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5" fillId="4" borderId="7" xfId="0" applyFont="1" applyFill="1" applyBorder="1"/>
    <xf numFmtId="0" fontId="5" fillId="4" borderId="8" xfId="0" applyFont="1" applyFill="1" applyBorder="1" applyAlignment="1">
      <alignment wrapText="1"/>
    </xf>
    <xf numFmtId="0" fontId="12" fillId="0" borderId="9" xfId="1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2" fontId="12" fillId="5" borderId="1" xfId="1" applyNumberFormat="1" applyFont="1" applyFill="1" applyBorder="1" applyAlignment="1">
      <alignment vertical="center" wrapText="1"/>
    </xf>
    <xf numFmtId="0" fontId="12" fillId="0" borderId="1" xfId="1" applyFont="1" applyBorder="1" applyAlignment="1">
      <alignment horizontal="left" vertical="center" wrapText="1"/>
    </xf>
    <xf numFmtId="2" fontId="12" fillId="0" borderId="1" xfId="1" applyNumberFormat="1" applyFont="1" applyBorder="1" applyAlignment="1">
      <alignment horizontal="right" vertical="center" wrapText="1"/>
    </xf>
    <xf numFmtId="0" fontId="12" fillId="0" borderId="1" xfId="1" applyFont="1" applyBorder="1" applyAlignment="1">
      <alignment horizontal="right" vertical="center" wrapText="1"/>
    </xf>
    <xf numFmtId="0" fontId="12" fillId="5" borderId="10" xfId="1" applyFont="1" applyFill="1" applyBorder="1" applyAlignment="1">
      <alignment horizontal="center" vertical="center" wrapText="1"/>
    </xf>
    <xf numFmtId="2" fontId="12" fillId="5" borderId="10" xfId="1" applyNumberFormat="1" applyFont="1" applyFill="1" applyBorder="1" applyAlignment="1">
      <alignment horizontal="center" vertical="center" wrapText="1"/>
    </xf>
    <xf numFmtId="0" fontId="12" fillId="5" borderId="10" xfId="1" applyFont="1" applyFill="1" applyBorder="1" applyAlignment="1">
      <alignment horizontal="left" vertical="center" wrapText="1"/>
    </xf>
    <xf numFmtId="2" fontId="12" fillId="5" borderId="10" xfId="1" applyNumberFormat="1" applyFont="1" applyFill="1" applyBorder="1" applyAlignment="1">
      <alignment horizontal="right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justify" vertical="center" wrapText="1"/>
    </xf>
    <xf numFmtId="2" fontId="12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justify" vertical="center" wrapText="1"/>
    </xf>
    <xf numFmtId="0" fontId="15" fillId="0" borderId="1" xfId="1" applyFont="1" applyBorder="1" applyAlignment="1">
      <alignment horizontal="center" vertical="center" wrapText="1"/>
    </xf>
    <xf numFmtId="2" fontId="16" fillId="0" borderId="1" xfId="1" applyNumberFormat="1" applyFont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2" fillId="0" borderId="1" xfId="1" applyFont="1" applyBorder="1" applyAlignment="1">
      <alignment horizontal="center" vertical="center"/>
    </xf>
    <xf numFmtId="1" fontId="12" fillId="0" borderId="1" xfId="1" applyNumberFormat="1" applyFont="1" applyBorder="1" applyAlignment="1">
      <alignment vertical="center"/>
    </xf>
    <xf numFmtId="0" fontId="17" fillId="0" borderId="0" xfId="1" applyFont="1" applyAlignment="1">
      <alignment horizontal="right" vertical="center"/>
    </xf>
    <xf numFmtId="0" fontId="17" fillId="0" borderId="0" xfId="1" applyFont="1" applyAlignment="1">
      <alignment horizontal="right"/>
    </xf>
    <xf numFmtId="2" fontId="17" fillId="0" borderId="0" xfId="1" applyNumberFormat="1" applyFont="1" applyAlignment="1">
      <alignment horizontal="right"/>
    </xf>
    <xf numFmtId="0" fontId="18" fillId="0" borderId="0" xfId="1" applyFont="1" applyAlignment="1">
      <alignment horizontal="right" vertical="center"/>
    </xf>
    <xf numFmtId="0" fontId="18" fillId="0" borderId="0" xfId="1" applyFont="1" applyAlignment="1">
      <alignment horizontal="right"/>
    </xf>
    <xf numFmtId="2" fontId="18" fillId="0" borderId="0" xfId="1" applyNumberFormat="1" applyFont="1" applyAlignment="1">
      <alignment horizontal="right"/>
    </xf>
    <xf numFmtId="0" fontId="19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9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justify" vertical="center" wrapText="1"/>
    </xf>
    <xf numFmtId="2" fontId="12" fillId="2" borderId="1" xfId="1" applyNumberFormat="1" applyFont="1" applyFill="1" applyBorder="1" applyAlignment="1">
      <alignment vertical="center" wrapText="1"/>
    </xf>
    <xf numFmtId="2" fontId="12" fillId="2" borderId="10" xfId="1" applyNumberFormat="1" applyFont="1" applyFill="1" applyBorder="1" applyAlignment="1">
      <alignment horizontal="center" vertical="center" wrapText="1"/>
    </xf>
    <xf numFmtId="2" fontId="5" fillId="2" borderId="10" xfId="1" applyNumberFormat="1" applyFont="1" applyFill="1" applyBorder="1" applyAlignment="1">
      <alignment horizontal="right" vertical="center" wrapText="1"/>
    </xf>
    <xf numFmtId="0" fontId="22" fillId="0" borderId="1" xfId="1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1" applyFont="1" applyAlignment="1">
      <alignment horizontal="center" vertical="center" wrapText="1"/>
    </xf>
    <xf numFmtId="0" fontId="12" fillId="0" borderId="11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0" xfId="0" applyFont="1"/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 wrapText="1"/>
    </xf>
    <xf numFmtId="0" fontId="24" fillId="2" borderId="1" xfId="0" applyFont="1" applyFill="1" applyBorder="1" applyAlignment="1">
      <alignment horizontal="left"/>
    </xf>
    <xf numFmtId="0" fontId="24" fillId="2" borderId="2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49" fontId="26" fillId="3" borderId="1" xfId="0" applyNumberFormat="1" applyFont="1" applyFill="1" applyBorder="1" applyAlignment="1">
      <alignment horizontal="right"/>
    </xf>
    <xf numFmtId="0" fontId="26" fillId="3" borderId="1" xfId="0" applyFont="1" applyFill="1" applyBorder="1" applyAlignment="1">
      <alignment horizontal="left"/>
    </xf>
    <xf numFmtId="49" fontId="13" fillId="0" borderId="1" xfId="0" applyNumberFormat="1" applyFont="1" applyBorder="1" applyAlignment="1">
      <alignment horizontal="right"/>
    </xf>
    <xf numFmtId="0" fontId="13" fillId="0" borderId="1" xfId="0" applyFont="1" applyBorder="1"/>
    <xf numFmtId="2" fontId="13" fillId="0" borderId="1" xfId="0" applyNumberFormat="1" applyFont="1" applyBorder="1"/>
    <xf numFmtId="2" fontId="13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 wrapText="1"/>
    </xf>
    <xf numFmtId="0" fontId="26" fillId="0" borderId="1" xfId="0" applyFont="1" applyBorder="1"/>
    <xf numFmtId="0" fontId="26" fillId="0" borderId="2" xfId="0" applyFont="1" applyBorder="1" applyAlignment="1">
      <alignment horizontal="left" wrapText="1"/>
    </xf>
    <xf numFmtId="0" fontId="26" fillId="0" borderId="3" xfId="0" applyFont="1" applyBorder="1" applyAlignment="1">
      <alignment horizontal="left" wrapText="1"/>
    </xf>
    <xf numFmtId="0" fontId="26" fillId="0" borderId="4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49" fontId="26" fillId="0" borderId="1" xfId="0" applyNumberFormat="1" applyFont="1" applyBorder="1" applyAlignment="1">
      <alignment horizontal="right"/>
    </xf>
    <xf numFmtId="0" fontId="26" fillId="0" borderId="2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15" fillId="0" borderId="1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0" fontId="26" fillId="0" borderId="12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2" fontId="29" fillId="0" borderId="1" xfId="0" applyNumberFormat="1" applyFont="1" applyBorder="1"/>
    <xf numFmtId="0" fontId="26" fillId="0" borderId="1" xfId="0" applyFont="1" applyBorder="1" applyAlignment="1">
      <alignment wrapText="1"/>
    </xf>
    <xf numFmtId="0" fontId="29" fillId="0" borderId="1" xfId="0" applyFont="1" applyBorder="1"/>
    <xf numFmtId="49" fontId="15" fillId="0" borderId="1" xfId="0" applyNumberFormat="1" applyFont="1" applyBorder="1" applyAlignment="1">
      <alignment horizontal="right"/>
    </xf>
    <xf numFmtId="49" fontId="13" fillId="0" borderId="0" xfId="0" applyNumberFormat="1" applyFont="1" applyAlignment="1">
      <alignment horizontal="right"/>
    </xf>
    <xf numFmtId="0" fontId="13" fillId="0" borderId="0" xfId="0" applyFont="1" applyAlignment="1">
      <alignment wrapText="1"/>
    </xf>
    <xf numFmtId="0" fontId="13" fillId="0" borderId="0" xfId="0" applyFont="1"/>
    <xf numFmtId="2" fontId="13" fillId="0" borderId="0" xfId="0" applyNumberFormat="1" applyFont="1"/>
    <xf numFmtId="2" fontId="13" fillId="0" borderId="0" xfId="0" applyNumberFormat="1" applyFont="1" applyAlignment="1">
      <alignment horizontal="right"/>
    </xf>
    <xf numFmtId="0" fontId="29" fillId="0" borderId="0" xfId="0" applyFont="1"/>
    <xf numFmtId="49" fontId="13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4"/>
  <sheetViews>
    <sheetView tabSelected="1" workbookViewId="0">
      <selection activeCell="A94" sqref="A1:G94"/>
    </sheetView>
  </sheetViews>
  <sheetFormatPr defaultRowHeight="15" x14ac:dyDescent="0.25"/>
  <cols>
    <col min="1" max="1" width="10.140625" bestFit="1" customWidth="1"/>
    <col min="2" max="2" width="34" customWidth="1"/>
    <col min="3" max="3" width="16" customWidth="1"/>
    <col min="4" max="4" width="14.85546875" customWidth="1"/>
    <col min="5" max="5" width="10.7109375" customWidth="1"/>
    <col min="6" max="6" width="14.28515625" customWidth="1"/>
  </cols>
  <sheetData>
    <row r="1" spans="1:6" ht="44.25" customHeight="1" x14ac:dyDescent="0.25">
      <c r="A1" s="77"/>
      <c r="B1" s="77"/>
      <c r="C1" s="77"/>
      <c r="D1" s="60" t="s">
        <v>243</v>
      </c>
      <c r="E1" s="60"/>
      <c r="F1" s="60"/>
    </row>
    <row r="2" spans="1:6" x14ac:dyDescent="0.25">
      <c r="A2" s="77"/>
      <c r="B2" s="77"/>
      <c r="C2" s="77"/>
      <c r="D2" s="77"/>
      <c r="E2" s="77"/>
      <c r="F2" s="77"/>
    </row>
    <row r="3" spans="1:6" x14ac:dyDescent="0.25">
      <c r="A3" s="117" t="s">
        <v>1</v>
      </c>
      <c r="B3" s="117"/>
      <c r="C3" s="117"/>
      <c r="D3" s="117"/>
      <c r="E3" s="117"/>
      <c r="F3" s="117"/>
    </row>
    <row r="4" spans="1:6" x14ac:dyDescent="0.25">
      <c r="A4" s="77"/>
      <c r="B4" s="77"/>
      <c r="C4" s="77"/>
      <c r="D4" s="77"/>
      <c r="E4" s="77"/>
      <c r="F4" s="77"/>
    </row>
    <row r="5" spans="1:6" x14ac:dyDescent="0.25">
      <c r="A5" s="78" t="s">
        <v>2</v>
      </c>
      <c r="B5" s="78" t="s">
        <v>3</v>
      </c>
      <c r="C5" s="78" t="s">
        <v>4</v>
      </c>
      <c r="D5" s="79" t="s">
        <v>244</v>
      </c>
      <c r="E5" s="79" t="s">
        <v>245</v>
      </c>
      <c r="F5" s="79" t="s">
        <v>246</v>
      </c>
    </row>
    <row r="6" spans="1:6" x14ac:dyDescent="0.25">
      <c r="A6" s="80"/>
      <c r="B6" s="80"/>
      <c r="C6" s="80"/>
      <c r="D6" s="81"/>
      <c r="E6" s="81"/>
      <c r="F6" s="81"/>
    </row>
    <row r="7" spans="1:6" x14ac:dyDescent="0.25">
      <c r="A7" s="82">
        <v>1</v>
      </c>
      <c r="B7" s="83" t="s">
        <v>5</v>
      </c>
      <c r="C7" s="84"/>
      <c r="D7" s="84"/>
      <c r="E7" s="84"/>
      <c r="F7" s="85"/>
    </row>
    <row r="8" spans="1:6" x14ac:dyDescent="0.25">
      <c r="A8" s="86" t="s">
        <v>6</v>
      </c>
      <c r="B8" s="87" t="s">
        <v>7</v>
      </c>
      <c r="C8" s="87"/>
      <c r="D8" s="87"/>
      <c r="E8" s="87"/>
      <c r="F8" s="87"/>
    </row>
    <row r="9" spans="1:6" x14ac:dyDescent="0.25">
      <c r="A9" s="88" t="s">
        <v>8</v>
      </c>
      <c r="B9" s="89" t="s">
        <v>9</v>
      </c>
      <c r="C9" s="89"/>
      <c r="D9" s="90"/>
      <c r="E9" s="91"/>
      <c r="F9" s="90"/>
    </row>
    <row r="10" spans="1:6" x14ac:dyDescent="0.25">
      <c r="A10" s="88" t="s">
        <v>10</v>
      </c>
      <c r="B10" s="92" t="s">
        <v>11</v>
      </c>
      <c r="C10" s="89" t="s">
        <v>183</v>
      </c>
      <c r="D10" s="90">
        <v>1</v>
      </c>
      <c r="E10" s="91" t="s">
        <v>247</v>
      </c>
      <c r="F10" s="90">
        <v>1</v>
      </c>
    </row>
    <row r="11" spans="1:6" x14ac:dyDescent="0.25">
      <c r="A11" s="88" t="s">
        <v>12</v>
      </c>
      <c r="B11" s="92" t="s">
        <v>182</v>
      </c>
      <c r="C11" s="89" t="s">
        <v>183</v>
      </c>
      <c r="D11" s="90">
        <v>0.5</v>
      </c>
      <c r="E11" s="91" t="s">
        <v>247</v>
      </c>
      <c r="F11" s="90">
        <v>0.5</v>
      </c>
    </row>
    <row r="12" spans="1:6" x14ac:dyDescent="0.25">
      <c r="A12" s="88" t="s">
        <v>13</v>
      </c>
      <c r="B12" s="89" t="s">
        <v>14</v>
      </c>
      <c r="C12" s="89"/>
      <c r="D12" s="90"/>
      <c r="E12" s="91"/>
      <c r="F12" s="90"/>
    </row>
    <row r="13" spans="1:6" x14ac:dyDescent="0.25">
      <c r="A13" s="88" t="s">
        <v>15</v>
      </c>
      <c r="B13" s="92" t="s">
        <v>11</v>
      </c>
      <c r="C13" s="89" t="s">
        <v>183</v>
      </c>
      <c r="D13" s="90">
        <v>3</v>
      </c>
      <c r="E13" s="91" t="s">
        <v>247</v>
      </c>
      <c r="F13" s="90">
        <v>3</v>
      </c>
    </row>
    <row r="14" spans="1:6" x14ac:dyDescent="0.25">
      <c r="A14" s="88" t="s">
        <v>16</v>
      </c>
      <c r="B14" s="92" t="s">
        <v>182</v>
      </c>
      <c r="C14" s="89" t="s">
        <v>183</v>
      </c>
      <c r="D14" s="90">
        <v>1.5</v>
      </c>
      <c r="E14" s="91" t="s">
        <v>247</v>
      </c>
      <c r="F14" s="90">
        <v>1.5</v>
      </c>
    </row>
    <row r="15" spans="1:6" ht="26.25" customHeight="1" x14ac:dyDescent="0.25">
      <c r="A15" s="93">
        <v>1.2</v>
      </c>
      <c r="B15" s="94" t="s">
        <v>17</v>
      </c>
      <c r="C15" s="95"/>
      <c r="D15" s="95"/>
      <c r="E15" s="95"/>
      <c r="F15" s="96"/>
    </row>
    <row r="16" spans="1:6" x14ac:dyDescent="0.25">
      <c r="A16" s="88" t="s">
        <v>18</v>
      </c>
      <c r="B16" s="97" t="s">
        <v>19</v>
      </c>
      <c r="C16" s="89" t="s">
        <v>20</v>
      </c>
      <c r="D16" s="90">
        <v>6</v>
      </c>
      <c r="E16" s="91" t="s">
        <v>247</v>
      </c>
      <c r="F16" s="90">
        <v>6</v>
      </c>
    </row>
    <row r="17" spans="1:6" x14ac:dyDescent="0.25">
      <c r="A17" s="88" t="s">
        <v>21</v>
      </c>
      <c r="B17" s="97" t="s">
        <v>22</v>
      </c>
      <c r="C17" s="89" t="s">
        <v>20</v>
      </c>
      <c r="D17" s="90">
        <v>10</v>
      </c>
      <c r="E17" s="91" t="s">
        <v>247</v>
      </c>
      <c r="F17" s="90">
        <v>10</v>
      </c>
    </row>
    <row r="18" spans="1:6" x14ac:dyDescent="0.25">
      <c r="A18" s="82">
        <v>2</v>
      </c>
      <c r="B18" s="83" t="s">
        <v>23</v>
      </c>
      <c r="C18" s="84"/>
      <c r="D18" s="84"/>
      <c r="E18" s="84"/>
      <c r="F18" s="85"/>
    </row>
    <row r="19" spans="1:6" x14ac:dyDescent="0.25">
      <c r="A19" s="98" t="s">
        <v>24</v>
      </c>
      <c r="B19" s="99" t="s">
        <v>25</v>
      </c>
      <c r="C19" s="100"/>
      <c r="D19" s="100"/>
      <c r="E19" s="100"/>
      <c r="F19" s="101"/>
    </row>
    <row r="20" spans="1:6" x14ac:dyDescent="0.25">
      <c r="A20" s="88" t="s">
        <v>26</v>
      </c>
      <c r="B20" s="92" t="s">
        <v>11</v>
      </c>
      <c r="C20" s="89" t="s">
        <v>183</v>
      </c>
      <c r="D20" s="90">
        <v>1</v>
      </c>
      <c r="E20" s="91" t="s">
        <v>247</v>
      </c>
      <c r="F20" s="90">
        <v>1</v>
      </c>
    </row>
    <row r="21" spans="1:6" x14ac:dyDescent="0.25">
      <c r="A21" s="88" t="s">
        <v>27</v>
      </c>
      <c r="B21" s="92" t="s">
        <v>182</v>
      </c>
      <c r="C21" s="89" t="s">
        <v>183</v>
      </c>
      <c r="D21" s="90">
        <v>0.5</v>
      </c>
      <c r="E21" s="91" t="s">
        <v>247</v>
      </c>
      <c r="F21" s="90">
        <v>0.5</v>
      </c>
    </row>
    <row r="22" spans="1:6" ht="26.25" customHeight="1" x14ac:dyDescent="0.25">
      <c r="A22" s="93">
        <v>2.2000000000000002</v>
      </c>
      <c r="B22" s="94" t="s">
        <v>17</v>
      </c>
      <c r="C22" s="95"/>
      <c r="D22" s="95"/>
      <c r="E22" s="95"/>
      <c r="F22" s="96"/>
    </row>
    <row r="23" spans="1:6" x14ac:dyDescent="0.25">
      <c r="A23" s="88" t="s">
        <v>28</v>
      </c>
      <c r="B23" s="97" t="s">
        <v>29</v>
      </c>
      <c r="C23" s="89" t="s">
        <v>20</v>
      </c>
      <c r="D23" s="90">
        <v>10</v>
      </c>
      <c r="E23" s="91" t="s">
        <v>247</v>
      </c>
      <c r="F23" s="90">
        <v>10</v>
      </c>
    </row>
    <row r="24" spans="1:6" x14ac:dyDescent="0.25">
      <c r="A24" s="88" t="s">
        <v>175</v>
      </c>
      <c r="B24" s="102" t="s">
        <v>34</v>
      </c>
      <c r="C24" s="89" t="s">
        <v>184</v>
      </c>
      <c r="D24" s="90">
        <v>1</v>
      </c>
      <c r="E24" s="91" t="s">
        <v>247</v>
      </c>
      <c r="F24" s="90">
        <v>1</v>
      </c>
    </row>
    <row r="25" spans="1:6" x14ac:dyDescent="0.25">
      <c r="A25" s="98" t="s">
        <v>30</v>
      </c>
      <c r="B25" s="99" t="s">
        <v>31</v>
      </c>
      <c r="C25" s="100"/>
      <c r="D25" s="100"/>
      <c r="E25" s="100"/>
      <c r="F25" s="101"/>
    </row>
    <row r="26" spans="1:6" ht="26.25" x14ac:dyDescent="0.25">
      <c r="A26" s="88" t="s">
        <v>32</v>
      </c>
      <c r="B26" s="97" t="s">
        <v>176</v>
      </c>
      <c r="C26" s="89" t="s">
        <v>20</v>
      </c>
      <c r="D26" s="90">
        <v>60</v>
      </c>
      <c r="E26" s="91" t="s">
        <v>247</v>
      </c>
      <c r="F26" s="90">
        <v>60</v>
      </c>
    </row>
    <row r="27" spans="1:6" x14ac:dyDescent="0.25">
      <c r="A27" s="88" t="s">
        <v>33</v>
      </c>
      <c r="B27" s="102" t="s">
        <v>34</v>
      </c>
      <c r="C27" s="89" t="s">
        <v>183</v>
      </c>
      <c r="D27" s="90">
        <v>3</v>
      </c>
      <c r="E27" s="91" t="s">
        <v>247</v>
      </c>
      <c r="F27" s="90">
        <v>3</v>
      </c>
    </row>
    <row r="28" spans="1:6" x14ac:dyDescent="0.25">
      <c r="A28" s="88" t="s">
        <v>35</v>
      </c>
      <c r="B28" s="103" t="s">
        <v>36</v>
      </c>
      <c r="C28" s="89" t="s">
        <v>183</v>
      </c>
      <c r="D28" s="90">
        <v>1</v>
      </c>
      <c r="E28" s="91" t="s">
        <v>247</v>
      </c>
      <c r="F28" s="90">
        <v>1</v>
      </c>
    </row>
    <row r="29" spans="1:6" x14ac:dyDescent="0.25">
      <c r="A29" s="93">
        <v>2.4</v>
      </c>
      <c r="B29" s="94" t="s">
        <v>37</v>
      </c>
      <c r="C29" s="95"/>
      <c r="D29" s="95"/>
      <c r="E29" s="95"/>
      <c r="F29" s="96"/>
    </row>
    <row r="30" spans="1:6" ht="39" x14ac:dyDescent="0.25">
      <c r="A30" s="88" t="s">
        <v>38</v>
      </c>
      <c r="B30" s="97" t="s">
        <v>39</v>
      </c>
      <c r="C30" s="89" t="s">
        <v>40</v>
      </c>
      <c r="D30" s="90">
        <v>2.48</v>
      </c>
      <c r="E30" s="91">
        <v>0.52</v>
      </c>
      <c r="F30" s="90">
        <v>3</v>
      </c>
    </row>
    <row r="31" spans="1:6" x14ac:dyDescent="0.25">
      <c r="A31" s="88" t="s">
        <v>41</v>
      </c>
      <c r="B31" s="97" t="s">
        <v>42</v>
      </c>
      <c r="C31" s="89" t="s">
        <v>40</v>
      </c>
      <c r="D31" s="90">
        <v>2.48</v>
      </c>
      <c r="E31" s="91">
        <v>0.52</v>
      </c>
      <c r="F31" s="90">
        <v>3</v>
      </c>
    </row>
    <row r="32" spans="1:6" x14ac:dyDescent="0.25">
      <c r="A32" s="93">
        <v>2.5</v>
      </c>
      <c r="B32" s="94" t="s">
        <v>43</v>
      </c>
      <c r="C32" s="95"/>
      <c r="D32" s="95"/>
      <c r="E32" s="95"/>
      <c r="F32" s="96"/>
    </row>
    <row r="33" spans="1:6" ht="26.25" x14ac:dyDescent="0.25">
      <c r="A33" s="88" t="s">
        <v>44</v>
      </c>
      <c r="B33" s="97" t="s">
        <v>45</v>
      </c>
      <c r="C33" s="89" t="s">
        <v>184</v>
      </c>
      <c r="D33" s="90">
        <v>8.27</v>
      </c>
      <c r="E33" s="91">
        <v>1.73</v>
      </c>
      <c r="F33" s="90">
        <f>D33+E33</f>
        <v>10</v>
      </c>
    </row>
    <row r="34" spans="1:6" x14ac:dyDescent="0.25">
      <c r="A34" s="82">
        <v>3</v>
      </c>
      <c r="B34" s="83" t="s">
        <v>46</v>
      </c>
      <c r="C34" s="84"/>
      <c r="D34" s="84"/>
      <c r="E34" s="84"/>
      <c r="F34" s="85"/>
    </row>
    <row r="35" spans="1:6" ht="26.25" customHeight="1" x14ac:dyDescent="0.25">
      <c r="A35" s="98" t="s">
        <v>47</v>
      </c>
      <c r="B35" s="94" t="s">
        <v>48</v>
      </c>
      <c r="C35" s="95"/>
      <c r="D35" s="95"/>
      <c r="E35" s="95"/>
      <c r="F35" s="96"/>
    </row>
    <row r="36" spans="1:6" x14ac:dyDescent="0.25">
      <c r="A36" s="88" t="s">
        <v>49</v>
      </c>
      <c r="B36" s="89" t="s">
        <v>50</v>
      </c>
      <c r="C36" s="89" t="s">
        <v>51</v>
      </c>
      <c r="D36" s="90">
        <v>1</v>
      </c>
      <c r="E36" s="91" t="s">
        <v>247</v>
      </c>
      <c r="F36" s="90">
        <v>1</v>
      </c>
    </row>
    <row r="37" spans="1:6" x14ac:dyDescent="0.25">
      <c r="A37" s="88" t="s">
        <v>52</v>
      </c>
      <c r="B37" s="89" t="s">
        <v>53</v>
      </c>
      <c r="C37" s="89"/>
      <c r="D37" s="90"/>
      <c r="E37" s="91"/>
      <c r="F37" s="90"/>
    </row>
    <row r="38" spans="1:6" x14ac:dyDescent="0.25">
      <c r="A38" s="88" t="s">
        <v>54</v>
      </c>
      <c r="B38" s="92" t="s">
        <v>11</v>
      </c>
      <c r="C38" s="89" t="s">
        <v>51</v>
      </c>
      <c r="D38" s="90">
        <v>3</v>
      </c>
      <c r="E38" s="91" t="s">
        <v>247</v>
      </c>
      <c r="F38" s="90">
        <v>3</v>
      </c>
    </row>
    <row r="39" spans="1:6" x14ac:dyDescent="0.25">
      <c r="A39" s="88" t="s">
        <v>55</v>
      </c>
      <c r="B39" s="92" t="s">
        <v>182</v>
      </c>
      <c r="C39" s="89" t="s">
        <v>51</v>
      </c>
      <c r="D39" s="90">
        <v>2</v>
      </c>
      <c r="E39" s="91" t="s">
        <v>247</v>
      </c>
      <c r="F39" s="90">
        <v>2</v>
      </c>
    </row>
    <row r="40" spans="1:6" x14ac:dyDescent="0.25">
      <c r="A40" s="88" t="s">
        <v>56</v>
      </c>
      <c r="B40" s="102" t="s">
        <v>185</v>
      </c>
      <c r="C40" s="89" t="s">
        <v>51</v>
      </c>
      <c r="D40" s="90">
        <v>3</v>
      </c>
      <c r="E40" s="91" t="s">
        <v>247</v>
      </c>
      <c r="F40" s="90">
        <v>3</v>
      </c>
    </row>
    <row r="41" spans="1:6" ht="26.25" customHeight="1" x14ac:dyDescent="0.25">
      <c r="A41" s="98" t="s">
        <v>57</v>
      </c>
      <c r="B41" s="94" t="s">
        <v>58</v>
      </c>
      <c r="C41" s="95"/>
      <c r="D41" s="95"/>
      <c r="E41" s="95"/>
      <c r="F41" s="96"/>
    </row>
    <row r="42" spans="1:6" x14ac:dyDescent="0.25">
      <c r="A42" s="88" t="s">
        <v>59</v>
      </c>
      <c r="B42" s="89" t="s">
        <v>60</v>
      </c>
      <c r="C42" s="89"/>
      <c r="D42" s="90"/>
      <c r="E42" s="91"/>
      <c r="F42" s="90"/>
    </row>
    <row r="43" spans="1:6" x14ac:dyDescent="0.25">
      <c r="A43" s="88" t="s">
        <v>61</v>
      </c>
      <c r="B43" s="92" t="s">
        <v>11</v>
      </c>
      <c r="C43" s="89" t="s">
        <v>51</v>
      </c>
      <c r="D43" s="90">
        <v>5</v>
      </c>
      <c r="E43" s="91" t="s">
        <v>247</v>
      </c>
      <c r="F43" s="90">
        <v>5</v>
      </c>
    </row>
    <row r="44" spans="1:6" x14ac:dyDescent="0.25">
      <c r="A44" s="88" t="s">
        <v>62</v>
      </c>
      <c r="B44" s="92" t="s">
        <v>182</v>
      </c>
      <c r="C44" s="89" t="s">
        <v>51</v>
      </c>
      <c r="D44" s="90">
        <v>3</v>
      </c>
      <c r="E44" s="91" t="s">
        <v>247</v>
      </c>
      <c r="F44" s="90">
        <v>3</v>
      </c>
    </row>
    <row r="45" spans="1:6" x14ac:dyDescent="0.25">
      <c r="A45" s="88" t="s">
        <v>63</v>
      </c>
      <c r="B45" s="102" t="s">
        <v>185</v>
      </c>
      <c r="C45" s="89" t="s">
        <v>51</v>
      </c>
      <c r="D45" s="90">
        <v>7</v>
      </c>
      <c r="E45" s="91" t="s">
        <v>247</v>
      </c>
      <c r="F45" s="90">
        <v>7</v>
      </c>
    </row>
    <row r="46" spans="1:6" x14ac:dyDescent="0.25">
      <c r="A46" s="88" t="s">
        <v>64</v>
      </c>
      <c r="B46" s="89" t="s">
        <v>65</v>
      </c>
      <c r="C46" s="89" t="s">
        <v>51</v>
      </c>
      <c r="D46" s="90">
        <v>2</v>
      </c>
      <c r="E46" s="91" t="s">
        <v>247</v>
      </c>
      <c r="F46" s="90">
        <v>2</v>
      </c>
    </row>
    <row r="47" spans="1:6" x14ac:dyDescent="0.25">
      <c r="A47" s="93">
        <v>3.3</v>
      </c>
      <c r="B47" s="94" t="s">
        <v>66</v>
      </c>
      <c r="C47" s="95"/>
      <c r="D47" s="95"/>
      <c r="E47" s="95"/>
      <c r="F47" s="96"/>
    </row>
    <row r="48" spans="1:6" x14ac:dyDescent="0.25">
      <c r="A48" s="88" t="s">
        <v>67</v>
      </c>
      <c r="B48" s="92" t="s">
        <v>11</v>
      </c>
      <c r="C48" s="89" t="s">
        <v>51</v>
      </c>
      <c r="D48" s="90">
        <v>8</v>
      </c>
      <c r="E48" s="91" t="s">
        <v>247</v>
      </c>
      <c r="F48" s="90">
        <v>8</v>
      </c>
    </row>
    <row r="49" spans="1:7" x14ac:dyDescent="0.25">
      <c r="A49" s="88" t="s">
        <v>68</v>
      </c>
      <c r="B49" s="92" t="s">
        <v>182</v>
      </c>
      <c r="C49" s="89" t="s">
        <v>51</v>
      </c>
      <c r="D49" s="90">
        <v>4</v>
      </c>
      <c r="E49" s="91" t="s">
        <v>247</v>
      </c>
      <c r="F49" s="90">
        <v>4</v>
      </c>
    </row>
    <row r="50" spans="1:7" x14ac:dyDescent="0.25">
      <c r="A50" s="88" t="s">
        <v>69</v>
      </c>
      <c r="B50" s="102" t="s">
        <v>185</v>
      </c>
      <c r="C50" s="89" t="s">
        <v>51</v>
      </c>
      <c r="D50" s="90">
        <v>10</v>
      </c>
      <c r="E50" s="91" t="s">
        <v>247</v>
      </c>
      <c r="F50" s="90">
        <v>10</v>
      </c>
    </row>
    <row r="51" spans="1:7" x14ac:dyDescent="0.25">
      <c r="A51" s="93">
        <v>3.4</v>
      </c>
      <c r="B51" s="94" t="s">
        <v>248</v>
      </c>
      <c r="C51" s="95"/>
      <c r="D51" s="95"/>
      <c r="E51" s="95"/>
      <c r="F51" s="96"/>
    </row>
    <row r="52" spans="1:7" x14ac:dyDescent="0.25">
      <c r="A52" s="88" t="s">
        <v>70</v>
      </c>
      <c r="B52" s="97" t="s">
        <v>249</v>
      </c>
      <c r="C52" s="89" t="s">
        <v>184</v>
      </c>
      <c r="D52" s="90">
        <v>25</v>
      </c>
      <c r="E52" s="91" t="s">
        <v>247</v>
      </c>
      <c r="F52" s="90">
        <v>25</v>
      </c>
    </row>
    <row r="53" spans="1:7" x14ac:dyDescent="0.25">
      <c r="A53" s="88" t="s">
        <v>71</v>
      </c>
      <c r="B53" s="102" t="s">
        <v>34</v>
      </c>
      <c r="C53" s="89" t="s">
        <v>184</v>
      </c>
      <c r="D53" s="90">
        <v>2</v>
      </c>
      <c r="E53" s="91" t="s">
        <v>247</v>
      </c>
      <c r="F53" s="90">
        <v>2</v>
      </c>
    </row>
    <row r="54" spans="1:7" x14ac:dyDescent="0.25">
      <c r="A54" s="88" t="s">
        <v>72</v>
      </c>
      <c r="B54" s="97" t="s">
        <v>250</v>
      </c>
      <c r="C54" s="89" t="s">
        <v>184</v>
      </c>
      <c r="D54" s="90">
        <v>40</v>
      </c>
      <c r="E54" s="91" t="s">
        <v>247</v>
      </c>
      <c r="F54" s="90">
        <v>40</v>
      </c>
    </row>
    <row r="55" spans="1:7" x14ac:dyDescent="0.25">
      <c r="A55" s="88" t="s">
        <v>73</v>
      </c>
      <c r="B55" s="102" t="s">
        <v>34</v>
      </c>
      <c r="C55" s="89" t="s">
        <v>184</v>
      </c>
      <c r="D55" s="90">
        <v>3</v>
      </c>
      <c r="E55" s="91" t="s">
        <v>247</v>
      </c>
      <c r="F55" s="90">
        <v>3</v>
      </c>
    </row>
    <row r="56" spans="1:7" ht="26.25" x14ac:dyDescent="0.25">
      <c r="A56" s="88" t="s">
        <v>74</v>
      </c>
      <c r="B56" s="97" t="s">
        <v>75</v>
      </c>
      <c r="C56" s="89" t="s">
        <v>184</v>
      </c>
      <c r="D56" s="90">
        <v>15</v>
      </c>
      <c r="E56" s="91" t="s">
        <v>247</v>
      </c>
      <c r="F56" s="90">
        <v>15</v>
      </c>
    </row>
    <row r="57" spans="1:7" x14ac:dyDescent="0.25">
      <c r="A57" s="88" t="s">
        <v>76</v>
      </c>
      <c r="B57" s="102" t="s">
        <v>34</v>
      </c>
      <c r="C57" s="89" t="s">
        <v>184</v>
      </c>
      <c r="D57" s="90">
        <v>0.5</v>
      </c>
      <c r="E57" s="91" t="s">
        <v>247</v>
      </c>
      <c r="F57" s="90">
        <v>0.5</v>
      </c>
    </row>
    <row r="58" spans="1:7" x14ac:dyDescent="0.25">
      <c r="A58" s="93">
        <v>3.5</v>
      </c>
      <c r="B58" s="104" t="s">
        <v>77</v>
      </c>
      <c r="C58" s="105"/>
      <c r="D58" s="105"/>
      <c r="E58" s="105"/>
      <c r="F58" s="105"/>
      <c r="G58" s="61"/>
    </row>
    <row r="59" spans="1:7" x14ac:dyDescent="0.25">
      <c r="A59" s="88" t="s">
        <v>78</v>
      </c>
      <c r="B59" s="97" t="s">
        <v>79</v>
      </c>
      <c r="C59" s="89" t="s">
        <v>184</v>
      </c>
      <c r="D59" s="90">
        <v>25</v>
      </c>
      <c r="E59" s="91" t="s">
        <v>247</v>
      </c>
      <c r="F59" s="90">
        <v>25</v>
      </c>
    </row>
    <row r="60" spans="1:7" x14ac:dyDescent="0.25">
      <c r="A60" s="88" t="s">
        <v>80</v>
      </c>
      <c r="B60" s="102" t="s">
        <v>34</v>
      </c>
      <c r="C60" s="89" t="s">
        <v>184</v>
      </c>
      <c r="D60" s="90">
        <v>1</v>
      </c>
      <c r="E60" s="91" t="s">
        <v>247</v>
      </c>
      <c r="F60" s="90">
        <v>1</v>
      </c>
    </row>
    <row r="61" spans="1:7" ht="26.25" x14ac:dyDescent="0.25">
      <c r="A61" s="88" t="s">
        <v>81</v>
      </c>
      <c r="B61" s="97" t="s">
        <v>251</v>
      </c>
      <c r="C61" s="89" t="s">
        <v>184</v>
      </c>
      <c r="D61" s="90">
        <v>30</v>
      </c>
      <c r="E61" s="91" t="s">
        <v>247</v>
      </c>
      <c r="F61" s="90">
        <v>30</v>
      </c>
    </row>
    <row r="62" spans="1:7" x14ac:dyDescent="0.25">
      <c r="A62" s="88" t="s">
        <v>83</v>
      </c>
      <c r="B62" s="102" t="s">
        <v>34</v>
      </c>
      <c r="C62" s="89" t="s">
        <v>184</v>
      </c>
      <c r="D62" s="90">
        <v>1</v>
      </c>
      <c r="E62" s="91" t="s">
        <v>247</v>
      </c>
      <c r="F62" s="90">
        <v>1</v>
      </c>
    </row>
    <row r="63" spans="1:7" x14ac:dyDescent="0.25">
      <c r="A63" s="88" t="s">
        <v>84</v>
      </c>
      <c r="B63" s="97" t="s">
        <v>85</v>
      </c>
      <c r="C63" s="89" t="s">
        <v>184</v>
      </c>
      <c r="D63" s="90">
        <v>20</v>
      </c>
      <c r="E63" s="91" t="s">
        <v>247</v>
      </c>
      <c r="F63" s="90">
        <v>20</v>
      </c>
    </row>
    <row r="64" spans="1:7" x14ac:dyDescent="0.25">
      <c r="A64" s="93">
        <v>3.6</v>
      </c>
      <c r="B64" s="94" t="s">
        <v>86</v>
      </c>
      <c r="C64" s="95"/>
      <c r="D64" s="95"/>
      <c r="E64" s="95"/>
      <c r="F64" s="96"/>
    </row>
    <row r="65" spans="1:7" x14ac:dyDescent="0.25">
      <c r="A65" s="88" t="s">
        <v>87</v>
      </c>
      <c r="B65" s="97" t="s">
        <v>85</v>
      </c>
      <c r="C65" s="89" t="s">
        <v>184</v>
      </c>
      <c r="D65" s="90">
        <v>20</v>
      </c>
      <c r="E65" s="91" t="s">
        <v>247</v>
      </c>
      <c r="F65" s="90">
        <v>20</v>
      </c>
    </row>
    <row r="66" spans="1:7" x14ac:dyDescent="0.25">
      <c r="A66" s="88" t="s">
        <v>88</v>
      </c>
      <c r="B66" s="97" t="s">
        <v>89</v>
      </c>
      <c r="C66" s="89" t="s">
        <v>51</v>
      </c>
      <c r="D66" s="90">
        <v>3</v>
      </c>
      <c r="E66" s="91" t="s">
        <v>247</v>
      </c>
      <c r="F66" s="90">
        <v>3</v>
      </c>
    </row>
    <row r="67" spans="1:7" x14ac:dyDescent="0.25">
      <c r="A67" s="88" t="s">
        <v>90</v>
      </c>
      <c r="B67" s="92" t="s">
        <v>91</v>
      </c>
      <c r="C67" s="89" t="s">
        <v>51</v>
      </c>
      <c r="D67" s="90">
        <v>2</v>
      </c>
      <c r="E67" s="91" t="s">
        <v>247</v>
      </c>
      <c r="F67" s="90">
        <v>2</v>
      </c>
    </row>
    <row r="68" spans="1:7" x14ac:dyDescent="0.25">
      <c r="A68" s="88" t="s">
        <v>92</v>
      </c>
      <c r="B68" s="97" t="s">
        <v>93</v>
      </c>
      <c r="C68" s="89" t="s">
        <v>51</v>
      </c>
      <c r="D68" s="90">
        <v>4</v>
      </c>
      <c r="E68" s="91" t="s">
        <v>247</v>
      </c>
      <c r="F68" s="90">
        <v>4</v>
      </c>
    </row>
    <row r="69" spans="1:7" x14ac:dyDescent="0.25">
      <c r="A69" s="88" t="s">
        <v>94</v>
      </c>
      <c r="B69" s="92" t="s">
        <v>91</v>
      </c>
      <c r="C69" s="89" t="s">
        <v>51</v>
      </c>
      <c r="D69" s="90">
        <v>3</v>
      </c>
      <c r="E69" s="91" t="s">
        <v>247</v>
      </c>
      <c r="F69" s="90">
        <v>3</v>
      </c>
    </row>
    <row r="70" spans="1:7" ht="39" x14ac:dyDescent="0.25">
      <c r="A70" s="88" t="s">
        <v>95</v>
      </c>
      <c r="B70" s="97" t="s">
        <v>96</v>
      </c>
      <c r="C70" s="89" t="s">
        <v>184</v>
      </c>
      <c r="D70" s="90">
        <v>300</v>
      </c>
      <c r="E70" s="91" t="s">
        <v>247</v>
      </c>
      <c r="F70" s="90">
        <v>300</v>
      </c>
    </row>
    <row r="71" spans="1:7" x14ac:dyDescent="0.25">
      <c r="A71" s="88" t="s">
        <v>97</v>
      </c>
      <c r="B71" s="97" t="s">
        <v>98</v>
      </c>
      <c r="C71" s="89" t="s">
        <v>184</v>
      </c>
      <c r="D71" s="90">
        <v>30</v>
      </c>
      <c r="E71" s="91" t="s">
        <v>247</v>
      </c>
      <c r="F71" s="90">
        <v>30</v>
      </c>
    </row>
    <row r="72" spans="1:7" ht="39" x14ac:dyDescent="0.25">
      <c r="A72" s="88" t="s">
        <v>99</v>
      </c>
      <c r="B72" s="103" t="s">
        <v>100</v>
      </c>
      <c r="C72" s="89" t="s">
        <v>101</v>
      </c>
      <c r="D72" s="106">
        <v>100</v>
      </c>
      <c r="E72" s="91" t="s">
        <v>247</v>
      </c>
      <c r="F72" s="106">
        <v>100</v>
      </c>
      <c r="G72" s="2"/>
    </row>
    <row r="73" spans="1:7" ht="39" x14ac:dyDescent="0.25">
      <c r="A73" s="93">
        <v>3.7</v>
      </c>
      <c r="B73" s="107" t="s">
        <v>102</v>
      </c>
      <c r="C73" s="103" t="s">
        <v>103</v>
      </c>
      <c r="D73" s="90">
        <v>20.66</v>
      </c>
      <c r="E73" s="91">
        <v>4.34</v>
      </c>
      <c r="F73" s="90">
        <v>25</v>
      </c>
    </row>
    <row r="74" spans="1:7" x14ac:dyDescent="0.25">
      <c r="A74" s="93">
        <v>3.8</v>
      </c>
      <c r="B74" s="94" t="s">
        <v>104</v>
      </c>
      <c r="C74" s="95"/>
      <c r="D74" s="95"/>
      <c r="E74" s="95"/>
      <c r="F74" s="96"/>
    </row>
    <row r="75" spans="1:7" x14ac:dyDescent="0.25">
      <c r="A75" s="88" t="s">
        <v>105</v>
      </c>
      <c r="B75" s="103" t="s">
        <v>186</v>
      </c>
      <c r="C75" s="108"/>
      <c r="D75" s="108"/>
      <c r="E75" s="108"/>
      <c r="F75" s="108"/>
    </row>
    <row r="76" spans="1:7" x14ac:dyDescent="0.25">
      <c r="A76" s="88" t="s">
        <v>106</v>
      </c>
      <c r="B76" s="92" t="s">
        <v>107</v>
      </c>
      <c r="C76" s="89" t="s">
        <v>40</v>
      </c>
      <c r="D76" s="90">
        <v>25</v>
      </c>
      <c r="E76" s="91" t="s">
        <v>247</v>
      </c>
      <c r="F76" s="90">
        <v>25</v>
      </c>
    </row>
    <row r="77" spans="1:7" ht="26.25" x14ac:dyDescent="0.25">
      <c r="A77" s="88" t="s">
        <v>108</v>
      </c>
      <c r="B77" s="92" t="s">
        <v>188</v>
      </c>
      <c r="C77" s="103" t="s">
        <v>187</v>
      </c>
      <c r="D77" s="90">
        <v>37.19</v>
      </c>
      <c r="E77" s="91">
        <v>7.81</v>
      </c>
      <c r="F77" s="90">
        <v>45</v>
      </c>
    </row>
    <row r="78" spans="1:7" ht="39" x14ac:dyDescent="0.25">
      <c r="A78" s="88" t="s">
        <v>109</v>
      </c>
      <c r="B78" s="103" t="s">
        <v>110</v>
      </c>
      <c r="C78" s="89" t="s">
        <v>111</v>
      </c>
      <c r="D78" s="106">
        <v>7</v>
      </c>
      <c r="E78" s="91" t="s">
        <v>247</v>
      </c>
      <c r="F78" s="106">
        <v>7</v>
      </c>
    </row>
    <row r="79" spans="1:7" ht="64.5" x14ac:dyDescent="0.25">
      <c r="A79" s="88" t="s">
        <v>112</v>
      </c>
      <c r="B79" s="103" t="s">
        <v>113</v>
      </c>
      <c r="C79" s="89" t="s">
        <v>40</v>
      </c>
      <c r="D79" s="90">
        <v>28.93</v>
      </c>
      <c r="E79" s="91">
        <v>6.07</v>
      </c>
      <c r="F79" s="90">
        <v>35</v>
      </c>
    </row>
    <row r="80" spans="1:7" ht="39" x14ac:dyDescent="0.25">
      <c r="A80" s="88" t="s">
        <v>114</v>
      </c>
      <c r="B80" s="103" t="s">
        <v>115</v>
      </c>
      <c r="C80" s="89" t="s">
        <v>184</v>
      </c>
      <c r="D80" s="90">
        <v>28.93</v>
      </c>
      <c r="E80" s="91">
        <v>6.07</v>
      </c>
      <c r="F80" s="90">
        <v>35</v>
      </c>
    </row>
    <row r="81" spans="1:6" ht="29.25" customHeight="1" x14ac:dyDescent="0.25">
      <c r="A81" s="98" t="s">
        <v>211</v>
      </c>
      <c r="B81" s="94" t="s">
        <v>212</v>
      </c>
      <c r="C81" s="95"/>
      <c r="D81" s="95"/>
      <c r="E81" s="95"/>
      <c r="F81" s="96"/>
    </row>
    <row r="82" spans="1:6" x14ac:dyDescent="0.25">
      <c r="A82" s="88" t="s">
        <v>213</v>
      </c>
      <c r="B82" s="103" t="s">
        <v>214</v>
      </c>
      <c r="C82" s="108"/>
      <c r="D82" s="108"/>
      <c r="E82" s="108"/>
      <c r="F82" s="108"/>
    </row>
    <row r="83" spans="1:6" x14ac:dyDescent="0.25">
      <c r="A83" s="109" t="s">
        <v>215</v>
      </c>
      <c r="B83" s="92" t="s">
        <v>216</v>
      </c>
      <c r="C83" s="89" t="s">
        <v>184</v>
      </c>
      <c r="D83" s="90">
        <v>20.66</v>
      </c>
      <c r="E83" s="91">
        <f>D83*0.21</f>
        <v>4.3385999999999996</v>
      </c>
      <c r="F83" s="90">
        <f>D83+E83</f>
        <v>24.9986</v>
      </c>
    </row>
    <row r="84" spans="1:6" x14ac:dyDescent="0.25">
      <c r="A84" s="109" t="s">
        <v>217</v>
      </c>
      <c r="B84" s="92" t="s">
        <v>218</v>
      </c>
      <c r="C84" s="89" t="s">
        <v>219</v>
      </c>
      <c r="D84" s="90">
        <v>123.97</v>
      </c>
      <c r="E84" s="91">
        <f t="shared" ref="E84:E89" si="0">D84*0.21</f>
        <v>26.0337</v>
      </c>
      <c r="F84" s="90">
        <f t="shared" ref="F84:F89" si="1">D84+E84</f>
        <v>150.00370000000001</v>
      </c>
    </row>
    <row r="85" spans="1:6" ht="26.25" x14ac:dyDescent="0.25">
      <c r="A85" s="88" t="s">
        <v>220</v>
      </c>
      <c r="B85" s="103" t="s">
        <v>221</v>
      </c>
      <c r="C85" s="89" t="s">
        <v>184</v>
      </c>
      <c r="D85" s="89">
        <v>41.32</v>
      </c>
      <c r="E85" s="91">
        <f t="shared" si="0"/>
        <v>8.6771999999999991</v>
      </c>
      <c r="F85" s="90">
        <f t="shared" si="1"/>
        <v>49.997199999999999</v>
      </c>
    </row>
    <row r="86" spans="1:6" x14ac:dyDescent="0.25">
      <c r="A86" s="88" t="s">
        <v>222</v>
      </c>
      <c r="B86" s="103" t="s">
        <v>223</v>
      </c>
      <c r="C86" s="89" t="s">
        <v>184</v>
      </c>
      <c r="D86" s="89">
        <v>16.53</v>
      </c>
      <c r="E86" s="91">
        <f t="shared" si="0"/>
        <v>3.4713000000000003</v>
      </c>
      <c r="F86" s="90">
        <f t="shared" si="1"/>
        <v>20.001300000000001</v>
      </c>
    </row>
    <row r="87" spans="1:6" ht="26.25" x14ac:dyDescent="0.25">
      <c r="A87" s="88" t="s">
        <v>224</v>
      </c>
      <c r="B87" s="103" t="s">
        <v>225</v>
      </c>
      <c r="C87" s="89" t="s">
        <v>184</v>
      </c>
      <c r="D87" s="89">
        <v>8.26</v>
      </c>
      <c r="E87" s="91">
        <v>1.74</v>
      </c>
      <c r="F87" s="90">
        <f t="shared" si="1"/>
        <v>10</v>
      </c>
    </row>
    <row r="88" spans="1:6" ht="26.25" x14ac:dyDescent="0.25">
      <c r="A88" s="88" t="s">
        <v>226</v>
      </c>
      <c r="B88" s="103" t="s">
        <v>227</v>
      </c>
      <c r="C88" s="89" t="s">
        <v>228</v>
      </c>
      <c r="D88" s="89">
        <v>41.32</v>
      </c>
      <c r="E88" s="91">
        <f t="shared" si="0"/>
        <v>8.6771999999999991</v>
      </c>
      <c r="F88" s="90">
        <f t="shared" si="1"/>
        <v>49.997199999999999</v>
      </c>
    </row>
    <row r="89" spans="1:6" ht="26.25" x14ac:dyDescent="0.25">
      <c r="A89" s="88" t="s">
        <v>229</v>
      </c>
      <c r="B89" s="103" t="s">
        <v>230</v>
      </c>
      <c r="C89" s="89" t="s">
        <v>228</v>
      </c>
      <c r="D89" s="89">
        <v>12.4</v>
      </c>
      <c r="E89" s="91">
        <f t="shared" si="0"/>
        <v>2.6040000000000001</v>
      </c>
      <c r="F89" s="90">
        <f t="shared" si="1"/>
        <v>15.004000000000001</v>
      </c>
    </row>
    <row r="90" spans="1:6" x14ac:dyDescent="0.25">
      <c r="A90" s="110"/>
      <c r="B90" s="111"/>
      <c r="C90" s="112"/>
      <c r="D90" s="113"/>
      <c r="E90" s="114"/>
      <c r="F90" s="113"/>
    </row>
    <row r="91" spans="1:6" x14ac:dyDescent="0.25">
      <c r="A91" s="110" t="s">
        <v>189</v>
      </c>
      <c r="B91" s="115"/>
      <c r="C91" s="115"/>
      <c r="D91" s="115"/>
      <c r="E91" s="115"/>
      <c r="F91" s="115"/>
    </row>
    <row r="92" spans="1:6" ht="30" customHeight="1" x14ac:dyDescent="0.25">
      <c r="A92" s="60" t="s">
        <v>190</v>
      </c>
      <c r="B92" s="60"/>
      <c r="C92" s="60"/>
      <c r="D92" s="60"/>
      <c r="E92" s="60"/>
      <c r="F92" s="60"/>
    </row>
    <row r="93" spans="1:6" ht="27.75" customHeight="1" x14ac:dyDescent="0.25">
      <c r="A93" s="116" t="s">
        <v>252</v>
      </c>
      <c r="B93" s="116"/>
      <c r="C93" s="116"/>
      <c r="D93" s="116"/>
      <c r="E93" s="116"/>
      <c r="F93" s="116"/>
    </row>
    <row r="94" spans="1:6" ht="30.75" customHeight="1" x14ac:dyDescent="0.25">
      <c r="A94" s="60" t="s">
        <v>253</v>
      </c>
      <c r="B94" s="60"/>
      <c r="C94" s="60"/>
      <c r="D94" s="60"/>
      <c r="E94" s="60"/>
      <c r="F94" s="60"/>
    </row>
  </sheetData>
  <mergeCells count="29">
    <mergeCell ref="D1:F1"/>
    <mergeCell ref="A3:F3"/>
    <mergeCell ref="A94:F94"/>
    <mergeCell ref="B15:F15"/>
    <mergeCell ref="B19:F19"/>
    <mergeCell ref="B22:F22"/>
    <mergeCell ref="B25:F25"/>
    <mergeCell ref="B29:F29"/>
    <mergeCell ref="B32:F32"/>
    <mergeCell ref="B35:F35"/>
    <mergeCell ref="B41:F41"/>
    <mergeCell ref="B47:F47"/>
    <mergeCell ref="B51:F51"/>
    <mergeCell ref="B58:G58"/>
    <mergeCell ref="B64:F64"/>
    <mergeCell ref="B18:F18"/>
    <mergeCell ref="B34:F34"/>
    <mergeCell ref="B74:F74"/>
    <mergeCell ref="B81:F81"/>
    <mergeCell ref="F5:F6"/>
    <mergeCell ref="A92:F92"/>
    <mergeCell ref="A93:F93"/>
    <mergeCell ref="A5:A6"/>
    <mergeCell ref="B5:B6"/>
    <mergeCell ref="C5:C6"/>
    <mergeCell ref="D5:D6"/>
    <mergeCell ref="E5:E6"/>
    <mergeCell ref="B7:F7"/>
    <mergeCell ref="B8:F8"/>
  </mergeCells>
  <pageMargins left="0" right="0.39370078740157483" top="0.19685039370078741" bottom="0.19685039370078741" header="0" footer="0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0"/>
  <sheetViews>
    <sheetView topLeftCell="A16" workbookViewId="0">
      <selection activeCell="P36" sqref="P36"/>
    </sheetView>
  </sheetViews>
  <sheetFormatPr defaultRowHeight="15" x14ac:dyDescent="0.25"/>
  <cols>
    <col min="1" max="1" width="8.42578125" style="4" customWidth="1"/>
    <col min="2" max="2" width="47.140625" style="4" customWidth="1"/>
    <col min="3" max="6" width="14.7109375" style="4" customWidth="1"/>
  </cols>
  <sheetData>
    <row r="1" spans="1:6" x14ac:dyDescent="0.25">
      <c r="A1" s="3" t="s">
        <v>116</v>
      </c>
      <c r="F1" s="4" t="s">
        <v>0</v>
      </c>
    </row>
    <row r="2" spans="1:6" x14ac:dyDescent="0.25">
      <c r="A2" s="3" t="s">
        <v>117</v>
      </c>
    </row>
    <row r="4" spans="1:6" ht="15.75" x14ac:dyDescent="0.25">
      <c r="A4" s="5" t="s">
        <v>118</v>
      </c>
    </row>
    <row r="5" spans="1:6" x14ac:dyDescent="0.25">
      <c r="A5" s="6" t="s">
        <v>119</v>
      </c>
      <c r="B5" s="64" t="s">
        <v>210</v>
      </c>
      <c r="C5" s="64"/>
      <c r="D5" s="64"/>
      <c r="E5" s="64"/>
      <c r="F5" s="64"/>
    </row>
    <row r="6" spans="1:6" x14ac:dyDescent="0.25">
      <c r="A6" s="7"/>
      <c r="C6"/>
      <c r="D6"/>
      <c r="E6"/>
      <c r="F6"/>
    </row>
    <row r="7" spans="1:6" ht="81.75" customHeight="1" x14ac:dyDescent="0.25">
      <c r="A7" s="8" t="s">
        <v>120</v>
      </c>
      <c r="B7" s="9"/>
      <c r="C7" s="65" t="s">
        <v>7</v>
      </c>
      <c r="D7" s="66"/>
      <c r="E7" s="65" t="s">
        <v>17</v>
      </c>
      <c r="F7" s="66"/>
    </row>
    <row r="8" spans="1:6" ht="24" x14ac:dyDescent="0.25">
      <c r="A8" s="7"/>
      <c r="B8" s="9"/>
      <c r="C8" s="11" t="s">
        <v>178</v>
      </c>
      <c r="D8" s="11" t="s">
        <v>179</v>
      </c>
      <c r="E8" s="12" t="s">
        <v>180</v>
      </c>
      <c r="F8" s="12" t="s">
        <v>181</v>
      </c>
    </row>
    <row r="9" spans="1:6" ht="84" x14ac:dyDescent="0.25">
      <c r="A9" s="14" t="s">
        <v>128</v>
      </c>
      <c r="B9" s="14" t="s">
        <v>129</v>
      </c>
      <c r="C9" s="14" t="s">
        <v>130</v>
      </c>
      <c r="D9" s="14" t="s">
        <v>130</v>
      </c>
      <c r="E9" s="14" t="s">
        <v>130</v>
      </c>
      <c r="F9" s="14" t="s">
        <v>130</v>
      </c>
    </row>
    <row r="10" spans="1:6" x14ac:dyDescent="0.25">
      <c r="A10" s="7" t="s">
        <v>131</v>
      </c>
      <c r="B10" s="15"/>
      <c r="C10" s="15"/>
      <c r="D10" s="15"/>
      <c r="E10" s="16" t="s">
        <v>132</v>
      </c>
      <c r="F10" s="16" t="s">
        <v>132</v>
      </c>
    </row>
    <row r="11" spans="1:6" x14ac:dyDescent="0.25">
      <c r="A11" s="17">
        <v>1000</v>
      </c>
      <c r="B11" s="17" t="s">
        <v>133</v>
      </c>
      <c r="C11" s="18">
        <v>648.84749999999997</v>
      </c>
      <c r="D11" s="18">
        <v>648.84749999999997</v>
      </c>
      <c r="E11" s="18">
        <v>5.1495833333333341</v>
      </c>
      <c r="F11" s="18">
        <v>9.0117708333333333</v>
      </c>
    </row>
    <row r="12" spans="1:6" x14ac:dyDescent="0.25">
      <c r="A12" s="17">
        <v>2210</v>
      </c>
      <c r="B12" s="17" t="s">
        <v>134</v>
      </c>
      <c r="C12" s="18"/>
      <c r="D12" s="18"/>
      <c r="E12" s="18"/>
      <c r="F12" s="18"/>
    </row>
    <row r="13" spans="1:6" x14ac:dyDescent="0.25">
      <c r="A13" s="17">
        <v>2220</v>
      </c>
      <c r="B13" s="17" t="s">
        <v>135</v>
      </c>
      <c r="C13" s="18"/>
      <c r="D13" s="18"/>
      <c r="E13" s="18"/>
      <c r="F13" s="18"/>
    </row>
    <row r="14" spans="1:6" x14ac:dyDescent="0.25">
      <c r="A14" s="19">
        <v>2239</v>
      </c>
      <c r="B14" s="1" t="s">
        <v>136</v>
      </c>
      <c r="C14" s="18">
        <v>810</v>
      </c>
      <c r="D14" s="18">
        <v>810</v>
      </c>
      <c r="E14" s="18">
        <v>0.20069375619425173</v>
      </c>
      <c r="F14" s="18">
        <v>0.20069375619425173</v>
      </c>
    </row>
    <row r="15" spans="1:6" x14ac:dyDescent="0.25">
      <c r="A15" s="17">
        <v>2241</v>
      </c>
      <c r="B15" s="17" t="s">
        <v>137</v>
      </c>
      <c r="C15" s="18"/>
      <c r="D15" s="18"/>
      <c r="E15" s="18"/>
      <c r="F15" s="18"/>
    </row>
    <row r="16" spans="1:6" ht="25.5" x14ac:dyDescent="0.25">
      <c r="A16" s="17">
        <v>2243</v>
      </c>
      <c r="B16" s="17" t="s">
        <v>138</v>
      </c>
      <c r="C16" s="18">
        <v>19</v>
      </c>
      <c r="D16" s="18">
        <v>19</v>
      </c>
      <c r="E16" s="18"/>
      <c r="F16" s="18"/>
    </row>
    <row r="17" spans="1:6" x14ac:dyDescent="0.25">
      <c r="A17" s="17">
        <v>2244</v>
      </c>
      <c r="B17" s="17" t="s">
        <v>139</v>
      </c>
      <c r="C17" s="18">
        <v>180</v>
      </c>
      <c r="D17" s="18">
        <v>180</v>
      </c>
      <c r="E17" s="18">
        <v>4.4598612487611496E-2</v>
      </c>
      <c r="F17" s="18">
        <v>4.4598612487611496E-2</v>
      </c>
    </row>
    <row r="18" spans="1:6" ht="25.5" x14ac:dyDescent="0.25">
      <c r="A18" s="17">
        <v>2249</v>
      </c>
      <c r="B18" s="17" t="s">
        <v>140</v>
      </c>
      <c r="C18" s="18"/>
      <c r="D18" s="18"/>
      <c r="E18" s="18"/>
      <c r="F18" s="18"/>
    </row>
    <row r="19" spans="1:6" x14ac:dyDescent="0.25">
      <c r="A19" s="20">
        <v>2250</v>
      </c>
      <c r="B19" s="20" t="s">
        <v>141</v>
      </c>
      <c r="C19" s="18"/>
      <c r="D19" s="18"/>
      <c r="E19" s="18"/>
      <c r="F19" s="18"/>
    </row>
    <row r="20" spans="1:6" x14ac:dyDescent="0.25">
      <c r="A20" s="21">
        <v>2247</v>
      </c>
      <c r="B20" s="22" t="s">
        <v>142</v>
      </c>
      <c r="C20" s="18"/>
      <c r="D20" s="18"/>
      <c r="E20" s="18"/>
      <c r="F20" s="18"/>
    </row>
    <row r="21" spans="1:6" x14ac:dyDescent="0.25">
      <c r="A21" s="23">
        <v>2263</v>
      </c>
      <c r="B21" s="23" t="s">
        <v>143</v>
      </c>
      <c r="C21" s="17"/>
      <c r="D21" s="17"/>
      <c r="E21" s="17"/>
      <c r="F21" s="17"/>
    </row>
    <row r="22" spans="1:6" x14ac:dyDescent="0.25">
      <c r="A22" s="23">
        <v>2264</v>
      </c>
      <c r="B22" s="23" t="s">
        <v>144</v>
      </c>
      <c r="C22" s="18"/>
      <c r="D22" s="18"/>
      <c r="E22" s="18"/>
      <c r="F22" s="18"/>
    </row>
    <row r="23" spans="1:6" x14ac:dyDescent="0.25">
      <c r="A23" s="17">
        <v>2310</v>
      </c>
      <c r="B23" s="17" t="s">
        <v>145</v>
      </c>
      <c r="C23" s="18">
        <v>396</v>
      </c>
      <c r="D23" s="18">
        <v>396</v>
      </c>
      <c r="E23" s="18">
        <v>9.8116947472745297E-2</v>
      </c>
      <c r="F23" s="18">
        <v>9.8116947472745297E-2</v>
      </c>
    </row>
    <row r="24" spans="1:6" x14ac:dyDescent="0.25">
      <c r="A24" s="17">
        <v>2350</v>
      </c>
      <c r="B24" s="17" t="s">
        <v>146</v>
      </c>
      <c r="C24" s="18"/>
      <c r="D24" s="18"/>
      <c r="E24" s="18"/>
      <c r="F24" s="18"/>
    </row>
    <row r="25" spans="1:6" x14ac:dyDescent="0.25">
      <c r="A25" s="17">
        <v>2390</v>
      </c>
      <c r="B25" s="24" t="s">
        <v>147</v>
      </c>
      <c r="C25" s="18"/>
      <c r="D25" s="18"/>
      <c r="E25" s="18">
        <v>0.12</v>
      </c>
      <c r="F25" s="18">
        <v>0.25</v>
      </c>
    </row>
    <row r="26" spans="1:6" x14ac:dyDescent="0.25">
      <c r="A26" s="17">
        <v>5200</v>
      </c>
      <c r="B26" s="17" t="s">
        <v>148</v>
      </c>
      <c r="C26" s="18">
        <v>1053.1199999999999</v>
      </c>
      <c r="D26" s="18">
        <v>1053.1199999999999</v>
      </c>
      <c r="E26" s="18">
        <v>0.26093161546085231</v>
      </c>
      <c r="F26" s="18">
        <v>0.26093161546085231</v>
      </c>
    </row>
    <row r="27" spans="1:6" x14ac:dyDescent="0.25">
      <c r="A27" s="25"/>
      <c r="B27" s="25" t="s">
        <v>149</v>
      </c>
      <c r="C27" s="26">
        <v>3106.9674999999997</v>
      </c>
      <c r="D27" s="26">
        <v>3106.9674999999997</v>
      </c>
      <c r="E27" s="26">
        <v>5.873924264948795</v>
      </c>
      <c r="F27" s="26">
        <v>9.8661117649487942</v>
      </c>
    </row>
    <row r="28" spans="1:6" x14ac:dyDescent="0.25">
      <c r="A28" s="17"/>
      <c r="B28" s="15" t="s">
        <v>150</v>
      </c>
      <c r="C28" s="15"/>
      <c r="D28" s="15"/>
      <c r="E28" s="15"/>
      <c r="F28" s="15"/>
    </row>
    <row r="29" spans="1:6" x14ac:dyDescent="0.25">
      <c r="A29" s="17">
        <v>1000</v>
      </c>
      <c r="B29" s="27" t="s">
        <v>133</v>
      </c>
      <c r="C29" s="28">
        <v>1249.4948999999999</v>
      </c>
      <c r="D29" s="28">
        <v>1249.4948999999999</v>
      </c>
      <c r="E29" s="28">
        <v>0.30958743805748268</v>
      </c>
      <c r="F29" s="28">
        <v>0.30958743805748268</v>
      </c>
    </row>
    <row r="30" spans="1:6" x14ac:dyDescent="0.25">
      <c r="A30" s="17">
        <v>2200</v>
      </c>
      <c r="B30" s="27" t="s">
        <v>151</v>
      </c>
      <c r="C30" s="29"/>
      <c r="D30" s="29"/>
      <c r="E30" s="29"/>
      <c r="F30" s="29"/>
    </row>
    <row r="31" spans="1:6" x14ac:dyDescent="0.25">
      <c r="A31" s="17">
        <v>2300</v>
      </c>
      <c r="B31" s="27" t="s">
        <v>152</v>
      </c>
      <c r="C31" s="29"/>
      <c r="D31" s="29"/>
      <c r="E31" s="29"/>
      <c r="F31" s="29"/>
    </row>
    <row r="32" spans="1:6" x14ac:dyDescent="0.25">
      <c r="A32" s="17">
        <v>5210</v>
      </c>
      <c r="B32" s="17" t="s">
        <v>148</v>
      </c>
      <c r="C32" s="28"/>
      <c r="D32" s="28"/>
      <c r="E32" s="28"/>
      <c r="F32" s="28"/>
    </row>
    <row r="33" spans="1:6" x14ac:dyDescent="0.25">
      <c r="A33" s="25"/>
      <c r="B33" s="25" t="s">
        <v>153</v>
      </c>
      <c r="C33" s="26">
        <v>1249.4948999999999</v>
      </c>
      <c r="D33" s="26">
        <v>1249.4948999999999</v>
      </c>
      <c r="E33" s="26">
        <v>0.30958743805748268</v>
      </c>
      <c r="F33" s="26">
        <v>0.30958743805748268</v>
      </c>
    </row>
    <row r="34" spans="1:6" x14ac:dyDescent="0.25">
      <c r="A34" s="25"/>
      <c r="B34" s="30" t="s">
        <v>154</v>
      </c>
      <c r="C34" s="31">
        <v>0.40234375000000006</v>
      </c>
      <c r="D34" s="31">
        <v>0.40234375000000006</v>
      </c>
      <c r="E34" s="31">
        <v>0.40234375000000006</v>
      </c>
      <c r="F34" s="31">
        <v>0.40234375000000006</v>
      </c>
    </row>
    <row r="35" spans="1:6" x14ac:dyDescent="0.25">
      <c r="A35" s="25"/>
      <c r="B35" s="32" t="s">
        <v>155</v>
      </c>
      <c r="C35" s="33">
        <v>502.72646367187502</v>
      </c>
      <c r="D35" s="33">
        <v>502.72646367187502</v>
      </c>
      <c r="E35" s="33">
        <v>0.12456057078094031</v>
      </c>
      <c r="F35" s="33">
        <v>0.12456057078094031</v>
      </c>
    </row>
    <row r="36" spans="1:6" x14ac:dyDescent="0.25">
      <c r="A36" s="34"/>
      <c r="B36" s="35" t="s">
        <v>156</v>
      </c>
      <c r="C36" s="36">
        <v>3609.6939636718748</v>
      </c>
      <c r="D36" s="36">
        <v>3609.6939636718748</v>
      </c>
      <c r="E36" s="36">
        <v>5.9984848357297356</v>
      </c>
      <c r="F36" s="36">
        <v>9.9906723357297338</v>
      </c>
    </row>
    <row r="37" spans="1:6" x14ac:dyDescent="0.25">
      <c r="A37" s="37"/>
      <c r="B37" s="38" t="s">
        <v>157</v>
      </c>
      <c r="C37" s="37"/>
      <c r="D37" s="37"/>
      <c r="E37" s="37"/>
      <c r="F37" s="37"/>
    </row>
    <row r="38" spans="1:6" x14ac:dyDescent="0.25">
      <c r="A38" s="37"/>
      <c r="B38" s="38" t="s">
        <v>158</v>
      </c>
      <c r="C38" s="37"/>
      <c r="D38" s="37"/>
      <c r="E38" s="37"/>
      <c r="F38" s="37"/>
    </row>
    <row r="39" spans="1:6" x14ac:dyDescent="0.25">
      <c r="A39" s="37"/>
      <c r="B39" s="35" t="s">
        <v>159</v>
      </c>
      <c r="C39" s="37">
        <v>3600</v>
      </c>
      <c r="D39" s="37">
        <v>1200</v>
      </c>
      <c r="E39" s="37"/>
      <c r="F39" s="37"/>
    </row>
    <row r="40" spans="1:6" x14ac:dyDescent="0.25">
      <c r="A40" s="34"/>
      <c r="B40" s="35" t="s">
        <v>160</v>
      </c>
      <c r="C40" s="29"/>
      <c r="D40" s="29"/>
      <c r="E40" s="29"/>
      <c r="F40" s="29"/>
    </row>
    <row r="41" spans="1:6" x14ac:dyDescent="0.25">
      <c r="A41" s="63" t="s">
        <v>161</v>
      </c>
      <c r="B41" s="63"/>
      <c r="C41" s="36"/>
      <c r="D41" s="36"/>
      <c r="E41" s="36"/>
      <c r="F41" s="36"/>
    </row>
    <row r="42" spans="1:6" x14ac:dyDescent="0.25">
      <c r="A42" s="67" t="s">
        <v>162</v>
      </c>
      <c r="B42" s="67"/>
      <c r="C42" s="29"/>
      <c r="D42" s="29"/>
      <c r="E42" s="29"/>
      <c r="F42" s="29"/>
    </row>
    <row r="43" spans="1:6" x14ac:dyDescent="0.25">
      <c r="A43" s="62" t="s">
        <v>163</v>
      </c>
      <c r="B43" s="62"/>
      <c r="C43" s="40">
        <v>1.002692767686632</v>
      </c>
      <c r="D43" s="40">
        <v>3.0080783030598957</v>
      </c>
      <c r="E43" s="40"/>
      <c r="F43" s="40"/>
    </row>
    <row r="44" spans="1:6" x14ac:dyDescent="0.25">
      <c r="A44" s="62" t="s">
        <v>164</v>
      </c>
      <c r="B44" s="62"/>
      <c r="C44" s="40"/>
      <c r="D44" s="40"/>
      <c r="E44" s="40"/>
      <c r="F44" s="40"/>
    </row>
    <row r="45" spans="1:6" x14ac:dyDescent="0.25">
      <c r="A45" s="62" t="s">
        <v>165</v>
      </c>
      <c r="B45" s="62"/>
      <c r="C45" s="40"/>
      <c r="D45" s="40"/>
      <c r="E45" s="9"/>
      <c r="F45" s="9"/>
    </row>
    <row r="46" spans="1:6" x14ac:dyDescent="0.25">
      <c r="A46" s="62" t="s">
        <v>166</v>
      </c>
      <c r="B46" s="62"/>
      <c r="C46" s="40"/>
      <c r="D46" s="40"/>
      <c r="E46" s="40">
        <v>5.9984848357297356</v>
      </c>
      <c r="F46" s="40">
        <v>9.9906723357297338</v>
      </c>
    </row>
    <row r="47" spans="1:6" x14ac:dyDescent="0.25">
      <c r="A47" s="41" t="s">
        <v>167</v>
      </c>
      <c r="B47" s="41"/>
      <c r="C47" s="42">
        <v>3600</v>
      </c>
      <c r="D47" s="42">
        <v>1200</v>
      </c>
      <c r="E47" s="42"/>
      <c r="F47" s="42"/>
    </row>
    <row r="48" spans="1:6" x14ac:dyDescent="0.25">
      <c r="A48" s="41" t="s">
        <v>168</v>
      </c>
      <c r="B48" s="41"/>
      <c r="C48" s="43">
        <v>3609.6939636718748</v>
      </c>
      <c r="D48" s="43">
        <v>3609.6939636718748</v>
      </c>
      <c r="E48" s="43"/>
      <c r="F48" s="43"/>
    </row>
    <row r="49" spans="1:6" x14ac:dyDescent="0.25">
      <c r="A49" s="41" t="s">
        <v>169</v>
      </c>
      <c r="B49" s="3"/>
      <c r="C49" s="3"/>
      <c r="D49" s="3"/>
      <c r="E49" s="3"/>
      <c r="F49" s="3"/>
    </row>
    <row r="50" spans="1:6" x14ac:dyDescent="0.25">
      <c r="A50" s="41"/>
      <c r="B50" s="3"/>
      <c r="C50" s="3"/>
      <c r="D50" s="3"/>
      <c r="E50" s="3"/>
      <c r="F50" s="3"/>
    </row>
    <row r="51" spans="1:6" x14ac:dyDescent="0.25">
      <c r="A51" s="44"/>
      <c r="B51" s="45" t="s">
        <v>170</v>
      </c>
      <c r="C51" s="46"/>
      <c r="D51" s="46"/>
      <c r="E51" s="46"/>
      <c r="F51" s="46"/>
    </row>
    <row r="52" spans="1:6" x14ac:dyDescent="0.25">
      <c r="A52" s="47"/>
      <c r="B52" s="48" t="s">
        <v>171</v>
      </c>
      <c r="C52" s="49"/>
      <c r="D52" s="49">
        <v>3</v>
      </c>
      <c r="E52" s="49"/>
      <c r="F52" s="49">
        <v>10</v>
      </c>
    </row>
    <row r="53" spans="1:6" x14ac:dyDescent="0.25">
      <c r="A53" s="7"/>
    </row>
    <row r="54" spans="1:6" x14ac:dyDescent="0.25">
      <c r="A54" s="7"/>
    </row>
    <row r="55" spans="1:6" x14ac:dyDescent="0.25">
      <c r="A55" s="41" t="s">
        <v>240</v>
      </c>
    </row>
    <row r="56" spans="1:6" x14ac:dyDescent="0.25">
      <c r="A56" s="50" t="s">
        <v>172</v>
      </c>
    </row>
    <row r="57" spans="1:6" x14ac:dyDescent="0.25">
      <c r="A57" s="7"/>
    </row>
    <row r="58" spans="1:6" x14ac:dyDescent="0.25">
      <c r="A58" s="7" t="s">
        <v>173</v>
      </c>
    </row>
    <row r="59" spans="1:6" x14ac:dyDescent="0.25">
      <c r="A59" s="50" t="s">
        <v>172</v>
      </c>
    </row>
    <row r="60" spans="1:6" x14ac:dyDescent="0.25">
      <c r="A60" s="7"/>
    </row>
  </sheetData>
  <mergeCells count="9">
    <mergeCell ref="A44:B44"/>
    <mergeCell ref="A45:B45"/>
    <mergeCell ref="A46:B46"/>
    <mergeCell ref="A41:B41"/>
    <mergeCell ref="B5:F5"/>
    <mergeCell ref="C7:D7"/>
    <mergeCell ref="E7:F7"/>
    <mergeCell ref="A42:B42"/>
    <mergeCell ref="A43:B43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0"/>
  <sheetViews>
    <sheetView topLeftCell="A25" workbookViewId="0">
      <selection activeCell="H58" sqref="H58"/>
    </sheetView>
  </sheetViews>
  <sheetFormatPr defaultRowHeight="15" x14ac:dyDescent="0.25"/>
  <cols>
    <col min="1" max="1" width="8.42578125" style="4" customWidth="1"/>
    <col min="2" max="2" width="47.140625" style="4" customWidth="1"/>
    <col min="3" max="11" width="14.7109375" style="4" customWidth="1"/>
  </cols>
  <sheetData>
    <row r="1" spans="1:11" x14ac:dyDescent="0.25">
      <c r="A1" s="3" t="s">
        <v>116</v>
      </c>
      <c r="K1" s="4" t="s">
        <v>177</v>
      </c>
    </row>
    <row r="2" spans="1:11" x14ac:dyDescent="0.25">
      <c r="A2" s="3" t="s">
        <v>117</v>
      </c>
    </row>
    <row r="4" spans="1:11" ht="15.75" x14ac:dyDescent="0.25">
      <c r="A4" s="5" t="s">
        <v>118</v>
      </c>
    </row>
    <row r="5" spans="1:11" x14ac:dyDescent="0.25">
      <c r="A5" s="6" t="s">
        <v>119</v>
      </c>
      <c r="B5" s="64" t="s">
        <v>209</v>
      </c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5">
      <c r="A6" s="7"/>
      <c r="C6"/>
      <c r="D6"/>
      <c r="E6"/>
      <c r="F6"/>
      <c r="G6"/>
      <c r="H6"/>
      <c r="I6"/>
      <c r="J6"/>
      <c r="K6"/>
    </row>
    <row r="7" spans="1:11" ht="81.75" customHeight="1" x14ac:dyDescent="0.25">
      <c r="A7" s="8" t="s">
        <v>120</v>
      </c>
      <c r="B7" s="9"/>
      <c r="C7" s="10" t="s">
        <v>7</v>
      </c>
      <c r="D7" s="65" t="s">
        <v>89</v>
      </c>
      <c r="E7" s="66"/>
      <c r="F7" s="10" t="s">
        <v>36</v>
      </c>
      <c r="G7" s="68" t="s">
        <v>17</v>
      </c>
      <c r="H7" s="68"/>
      <c r="I7" s="65" t="s">
        <v>121</v>
      </c>
      <c r="J7" s="66"/>
      <c r="K7" s="51" t="s">
        <v>122</v>
      </c>
    </row>
    <row r="8" spans="1:11" ht="76.5" x14ac:dyDescent="0.25">
      <c r="A8" s="7"/>
      <c r="B8" s="9"/>
      <c r="C8" s="11" t="s">
        <v>123</v>
      </c>
      <c r="D8" s="12" t="s">
        <v>124</v>
      </c>
      <c r="E8" s="12" t="s">
        <v>34</v>
      </c>
      <c r="F8" s="12"/>
      <c r="G8" s="12" t="s">
        <v>125</v>
      </c>
      <c r="H8" s="12" t="s">
        <v>34</v>
      </c>
      <c r="I8" s="13" t="s">
        <v>126</v>
      </c>
      <c r="J8" s="13" t="s">
        <v>127</v>
      </c>
      <c r="K8" s="13" t="s">
        <v>45</v>
      </c>
    </row>
    <row r="9" spans="1:11" ht="84" x14ac:dyDescent="0.25">
      <c r="A9" s="14" t="s">
        <v>128</v>
      </c>
      <c r="B9" s="14" t="s">
        <v>129</v>
      </c>
      <c r="C9" s="14" t="s">
        <v>130</v>
      </c>
      <c r="D9" s="14" t="s">
        <v>130</v>
      </c>
      <c r="E9" s="14" t="s">
        <v>130</v>
      </c>
      <c r="F9" s="14" t="s">
        <v>130</v>
      </c>
      <c r="G9" s="14" t="s">
        <v>130</v>
      </c>
      <c r="H9" s="14" t="s">
        <v>130</v>
      </c>
      <c r="I9" s="14" t="s">
        <v>130</v>
      </c>
      <c r="J9" s="14" t="s">
        <v>130</v>
      </c>
      <c r="K9" s="14" t="s">
        <v>130</v>
      </c>
    </row>
    <row r="10" spans="1:11" x14ac:dyDescent="0.25">
      <c r="A10" s="7" t="s">
        <v>131</v>
      </c>
      <c r="B10" s="15"/>
      <c r="C10" s="15"/>
      <c r="D10" s="15"/>
      <c r="E10" s="15"/>
      <c r="F10" s="15"/>
      <c r="G10" s="16" t="s">
        <v>174</v>
      </c>
      <c r="H10" s="16" t="s">
        <v>174</v>
      </c>
      <c r="I10" s="16"/>
      <c r="J10" s="16"/>
      <c r="K10" s="16"/>
    </row>
    <row r="11" spans="1:11" x14ac:dyDescent="0.25">
      <c r="A11" s="17">
        <v>1000</v>
      </c>
      <c r="B11" s="17" t="s">
        <v>133</v>
      </c>
      <c r="C11" s="18">
        <v>358.16381999999999</v>
      </c>
      <c r="D11" s="18">
        <v>458.27172000000002</v>
      </c>
      <c r="E11" s="18">
        <v>22.913585999999999</v>
      </c>
      <c r="F11" s="18">
        <v>152.75724000000002</v>
      </c>
      <c r="G11" s="18">
        <v>7.57</v>
      </c>
      <c r="H11" s="18">
        <v>0.76</v>
      </c>
      <c r="I11" s="18">
        <v>358.16381999999999</v>
      </c>
      <c r="J11" s="18">
        <v>358.16381999999999</v>
      </c>
      <c r="K11" s="18">
        <v>9.0364409302325601</v>
      </c>
    </row>
    <row r="12" spans="1:11" x14ac:dyDescent="0.25">
      <c r="A12" s="17">
        <v>2210</v>
      </c>
      <c r="B12" s="17" t="s">
        <v>134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1:11" x14ac:dyDescent="0.25">
      <c r="A13" s="17">
        <v>2220</v>
      </c>
      <c r="B13" s="17" t="s">
        <v>135</v>
      </c>
      <c r="C13" s="18">
        <v>84.6</v>
      </c>
      <c r="D13" s="18">
        <v>67.2</v>
      </c>
      <c r="E13" s="18">
        <v>3.3600000000000003</v>
      </c>
      <c r="F13" s="18">
        <v>16.920000000000002</v>
      </c>
      <c r="G13" s="18">
        <v>0.83</v>
      </c>
      <c r="H13" s="18">
        <v>0.08</v>
      </c>
      <c r="I13" s="18">
        <v>16.8</v>
      </c>
      <c r="J13" s="18">
        <v>16.8</v>
      </c>
      <c r="K13" s="18">
        <v>10.230697674418606</v>
      </c>
    </row>
    <row r="14" spans="1:11" x14ac:dyDescent="0.25">
      <c r="A14" s="19">
        <v>2239</v>
      </c>
      <c r="B14" s="1" t="s">
        <v>136</v>
      </c>
      <c r="C14" s="18">
        <v>42.5</v>
      </c>
      <c r="D14" s="18"/>
      <c r="E14" s="18"/>
      <c r="F14" s="18"/>
      <c r="G14" s="18"/>
      <c r="H14" s="18"/>
      <c r="I14" s="18"/>
      <c r="J14" s="18"/>
      <c r="K14" s="18">
        <v>5.1395348837209305</v>
      </c>
    </row>
    <row r="15" spans="1:11" x14ac:dyDescent="0.25">
      <c r="A15" s="17">
        <v>2241</v>
      </c>
      <c r="B15" s="17" t="s">
        <v>137</v>
      </c>
      <c r="C15" s="18"/>
      <c r="D15" s="18"/>
      <c r="E15" s="18"/>
      <c r="F15" s="18"/>
      <c r="G15" s="18"/>
      <c r="H15" s="18"/>
      <c r="I15" s="18"/>
      <c r="J15" s="18"/>
      <c r="K15" s="18">
        <v>9.0032558139534888</v>
      </c>
    </row>
    <row r="16" spans="1:11" ht="25.5" x14ac:dyDescent="0.25">
      <c r="A16" s="17">
        <v>2243</v>
      </c>
      <c r="B16" s="17" t="s">
        <v>138</v>
      </c>
      <c r="C16" s="18">
        <v>2.5</v>
      </c>
      <c r="D16" s="18"/>
      <c r="E16" s="18"/>
      <c r="F16" s="18"/>
      <c r="G16" s="18">
        <v>0.42</v>
      </c>
      <c r="H16" s="18">
        <v>0.04</v>
      </c>
      <c r="I16" s="18"/>
      <c r="J16" s="18"/>
      <c r="K16" s="18">
        <v>0.60465116279069764</v>
      </c>
    </row>
    <row r="17" spans="1:11" x14ac:dyDescent="0.25">
      <c r="A17" s="17">
        <v>2244</v>
      </c>
      <c r="B17" s="17" t="s">
        <v>139</v>
      </c>
      <c r="C17" s="18">
        <v>29.5</v>
      </c>
      <c r="D17" s="18"/>
      <c r="E17" s="18"/>
      <c r="F17" s="18">
        <v>5.9</v>
      </c>
      <c r="G17" s="18">
        <v>0.28999999999999998</v>
      </c>
      <c r="H17" s="18">
        <v>0.03</v>
      </c>
      <c r="I17" s="18">
        <v>5.9</v>
      </c>
      <c r="J17" s="18">
        <v>5.9</v>
      </c>
      <c r="K17" s="18">
        <v>4.8372093023255811</v>
      </c>
    </row>
    <row r="18" spans="1:11" ht="25.5" x14ac:dyDescent="0.25">
      <c r="A18" s="17">
        <v>2249</v>
      </c>
      <c r="B18" s="17" t="s">
        <v>140</v>
      </c>
      <c r="C18" s="18"/>
      <c r="D18" s="18"/>
      <c r="E18" s="18"/>
      <c r="F18" s="18"/>
      <c r="G18" s="18"/>
      <c r="H18" s="18"/>
      <c r="I18" s="18"/>
      <c r="J18" s="18"/>
      <c r="K18" s="18"/>
    </row>
    <row r="19" spans="1:11" x14ac:dyDescent="0.25">
      <c r="A19" s="20">
        <v>2250</v>
      </c>
      <c r="B19" s="20" t="s">
        <v>141</v>
      </c>
      <c r="C19" s="18"/>
      <c r="D19" s="18"/>
      <c r="E19" s="18"/>
      <c r="F19" s="18"/>
      <c r="G19" s="18"/>
      <c r="H19" s="18"/>
      <c r="I19" s="18"/>
      <c r="J19" s="18"/>
      <c r="K19" s="18"/>
    </row>
    <row r="20" spans="1:11" x14ac:dyDescent="0.25">
      <c r="A20" s="21">
        <v>2247</v>
      </c>
      <c r="B20" s="22" t="s">
        <v>142</v>
      </c>
      <c r="C20" s="18"/>
      <c r="D20" s="18"/>
      <c r="E20" s="18"/>
      <c r="F20" s="18"/>
      <c r="G20" s="18"/>
      <c r="H20" s="18"/>
      <c r="I20" s="18"/>
      <c r="J20" s="18"/>
      <c r="K20" s="18"/>
    </row>
    <row r="21" spans="1:11" x14ac:dyDescent="0.25">
      <c r="A21" s="23">
        <v>2263</v>
      </c>
      <c r="B21" s="23" t="s">
        <v>143</v>
      </c>
      <c r="C21" s="17"/>
      <c r="D21" s="17"/>
      <c r="E21" s="17"/>
      <c r="F21" s="17"/>
      <c r="G21" s="17"/>
      <c r="H21" s="17"/>
      <c r="I21" s="17"/>
      <c r="J21" s="17"/>
      <c r="K21" s="17"/>
    </row>
    <row r="22" spans="1:11" x14ac:dyDescent="0.25">
      <c r="A22" s="23">
        <v>2264</v>
      </c>
      <c r="B22" s="23" t="s">
        <v>144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1:11" x14ac:dyDescent="0.25">
      <c r="A23" s="17">
        <v>2310</v>
      </c>
      <c r="B23" s="17" t="s">
        <v>145</v>
      </c>
      <c r="C23" s="18">
        <v>23.25</v>
      </c>
      <c r="D23" s="18">
        <v>20</v>
      </c>
      <c r="E23" s="18">
        <v>1</v>
      </c>
      <c r="F23" s="18">
        <v>20</v>
      </c>
      <c r="G23" s="18">
        <v>0.5</v>
      </c>
      <c r="H23" s="18">
        <v>0.05</v>
      </c>
      <c r="I23" s="18"/>
      <c r="J23" s="18"/>
      <c r="K23" s="18"/>
    </row>
    <row r="24" spans="1:11" x14ac:dyDescent="0.25">
      <c r="A24" s="17">
        <v>2350</v>
      </c>
      <c r="B24" s="17" t="s">
        <v>146</v>
      </c>
      <c r="C24" s="18">
        <v>30</v>
      </c>
      <c r="D24" s="18"/>
      <c r="E24" s="18"/>
      <c r="F24" s="18"/>
      <c r="G24" s="18"/>
      <c r="H24" s="18"/>
      <c r="I24" s="18"/>
      <c r="J24" s="18"/>
      <c r="K24" s="18">
        <v>10.575348837209303</v>
      </c>
    </row>
    <row r="25" spans="1:11" x14ac:dyDescent="0.25">
      <c r="A25" s="17">
        <v>2390</v>
      </c>
      <c r="B25" s="24" t="s">
        <v>147</v>
      </c>
      <c r="C25" s="18"/>
      <c r="D25" s="18">
        <v>5</v>
      </c>
      <c r="E25" s="18"/>
      <c r="F25" s="18">
        <v>10</v>
      </c>
      <c r="G25" s="18">
        <v>0.25</v>
      </c>
      <c r="H25" s="18">
        <v>0.03</v>
      </c>
      <c r="I25" s="18"/>
      <c r="J25" s="18"/>
      <c r="K25" s="18"/>
    </row>
    <row r="26" spans="1:11" x14ac:dyDescent="0.25">
      <c r="A26" s="17">
        <v>5200</v>
      </c>
      <c r="B26" s="17" t="s">
        <v>148</v>
      </c>
      <c r="C26" s="18"/>
      <c r="D26" s="18"/>
      <c r="E26" s="18"/>
      <c r="F26" s="18"/>
      <c r="G26" s="18"/>
      <c r="H26" s="18"/>
      <c r="I26" s="18"/>
      <c r="J26" s="18"/>
      <c r="K26" s="18">
        <v>19.188837209302324</v>
      </c>
    </row>
    <row r="27" spans="1:11" x14ac:dyDescent="0.25">
      <c r="A27" s="25"/>
      <c r="B27" s="25" t="s">
        <v>149</v>
      </c>
      <c r="C27" s="26">
        <v>570.51382000000001</v>
      </c>
      <c r="D27" s="26">
        <v>550.47172</v>
      </c>
      <c r="E27" s="26">
        <v>27.273585999999998</v>
      </c>
      <c r="F27" s="26">
        <v>205.57724000000005</v>
      </c>
      <c r="G27" s="26">
        <v>9.8699999999999992</v>
      </c>
      <c r="H27" s="26">
        <v>0.99</v>
      </c>
      <c r="I27" s="26">
        <v>380.86</v>
      </c>
      <c r="J27" s="26">
        <v>380.86</v>
      </c>
      <c r="K27" s="26">
        <v>68.615975813953497</v>
      </c>
    </row>
    <row r="28" spans="1:11" x14ac:dyDescent="0.25">
      <c r="A28" s="17"/>
      <c r="B28" s="15" t="s">
        <v>150</v>
      </c>
      <c r="C28" s="15"/>
      <c r="D28" s="15"/>
      <c r="E28" s="15"/>
      <c r="F28" s="15"/>
      <c r="G28" s="15"/>
      <c r="H28" s="15"/>
      <c r="I28" s="15"/>
      <c r="J28" s="15"/>
      <c r="K28" s="15"/>
    </row>
    <row r="29" spans="1:11" x14ac:dyDescent="0.25">
      <c r="A29" s="17">
        <v>1000</v>
      </c>
      <c r="B29" s="27" t="s">
        <v>133</v>
      </c>
      <c r="C29" s="28">
        <v>958.06968000000006</v>
      </c>
      <c r="D29" s="28">
        <v>292.61168399999997</v>
      </c>
      <c r="E29" s="28">
        <v>292.61168399999997</v>
      </c>
      <c r="F29" s="28">
        <v>110.48946000000001</v>
      </c>
      <c r="G29" s="28">
        <v>0.2</v>
      </c>
      <c r="H29" s="28">
        <v>0.02</v>
      </c>
      <c r="I29" s="28">
        <v>191.61393600000002</v>
      </c>
      <c r="J29" s="28">
        <v>191.61393600000002</v>
      </c>
      <c r="K29" s="28">
        <v>3.1383357493857491</v>
      </c>
    </row>
    <row r="30" spans="1:11" x14ac:dyDescent="0.25">
      <c r="A30" s="17">
        <v>2200</v>
      </c>
      <c r="B30" s="27" t="s">
        <v>151</v>
      </c>
      <c r="C30" s="29"/>
      <c r="D30" s="29"/>
      <c r="E30" s="29"/>
      <c r="F30" s="29"/>
      <c r="G30" s="28"/>
      <c r="H30" s="28"/>
      <c r="I30" s="28"/>
      <c r="J30" s="28"/>
      <c r="K30" s="28"/>
    </row>
    <row r="31" spans="1:11" x14ac:dyDescent="0.25">
      <c r="A31" s="17">
        <v>2300</v>
      </c>
      <c r="B31" s="27" t="s">
        <v>152</v>
      </c>
      <c r="C31" s="29"/>
      <c r="D31" s="29"/>
      <c r="E31" s="29"/>
      <c r="F31" s="29"/>
      <c r="G31" s="29"/>
      <c r="H31" s="29"/>
      <c r="I31" s="29"/>
      <c r="J31" s="29"/>
      <c r="K31" s="29"/>
    </row>
    <row r="32" spans="1:11" x14ac:dyDescent="0.25">
      <c r="A32" s="17">
        <v>5210</v>
      </c>
      <c r="B32" s="17" t="s">
        <v>148</v>
      </c>
      <c r="C32" s="28"/>
      <c r="D32" s="28"/>
      <c r="E32" s="28"/>
      <c r="F32" s="28"/>
      <c r="G32" s="28"/>
      <c r="H32" s="28"/>
      <c r="I32" s="28"/>
      <c r="J32" s="28"/>
      <c r="K32" s="28">
        <v>6.9255528255528249</v>
      </c>
    </row>
    <row r="33" spans="1:11" x14ac:dyDescent="0.25">
      <c r="A33" s="25"/>
      <c r="B33" s="25" t="s">
        <v>153</v>
      </c>
      <c r="C33" s="26">
        <v>958.06968000000006</v>
      </c>
      <c r="D33" s="26">
        <v>292.61168399999997</v>
      </c>
      <c r="E33" s="26">
        <v>292.61168399999997</v>
      </c>
      <c r="F33" s="26">
        <v>110.48946000000001</v>
      </c>
      <c r="G33" s="26">
        <v>0.2</v>
      </c>
      <c r="H33" s="26">
        <v>0.02</v>
      </c>
      <c r="I33" s="26">
        <v>191.61393600000002</v>
      </c>
      <c r="J33" s="26">
        <v>191.61393600000002</v>
      </c>
      <c r="K33" s="26">
        <v>10.063888574938574</v>
      </c>
    </row>
    <row r="34" spans="1:11" x14ac:dyDescent="0.25">
      <c r="A34" s="25"/>
      <c r="B34" s="30" t="s">
        <v>154</v>
      </c>
      <c r="C34" s="31">
        <v>0.58028169014084519</v>
      </c>
      <c r="D34" s="31">
        <v>0.58028169014084519</v>
      </c>
      <c r="E34" s="31">
        <v>0.58028169014084519</v>
      </c>
      <c r="F34" s="31">
        <v>0.58028169014084519</v>
      </c>
      <c r="G34" s="31">
        <v>0.58028169014084519</v>
      </c>
      <c r="H34" s="31">
        <v>0.58028169014084519</v>
      </c>
      <c r="I34" s="31">
        <v>0.58028169014084519</v>
      </c>
      <c r="J34" s="31">
        <v>0.58028169014084519</v>
      </c>
      <c r="K34" s="31">
        <v>0.58028169014084519</v>
      </c>
    </row>
    <row r="35" spans="1:11" x14ac:dyDescent="0.25">
      <c r="A35" s="25"/>
      <c r="B35" s="32" t="s">
        <v>155</v>
      </c>
      <c r="C35" s="33">
        <v>555.95029318309878</v>
      </c>
      <c r="D35" s="33">
        <v>169.7972025464789</v>
      </c>
      <c r="E35" s="33">
        <v>8.4898601273239453</v>
      </c>
      <c r="F35" s="33">
        <v>64.115010591549307</v>
      </c>
      <c r="G35" s="33">
        <v>0.11</v>
      </c>
      <c r="H35" s="33">
        <v>0.01</v>
      </c>
      <c r="I35" s="33">
        <v>111.19005863661975</v>
      </c>
      <c r="J35" s="33">
        <v>111.19005863661975</v>
      </c>
      <c r="K35" s="33">
        <v>5.8398902716544976</v>
      </c>
    </row>
    <row r="36" spans="1:11" x14ac:dyDescent="0.25">
      <c r="A36" s="34"/>
      <c r="B36" s="35" t="s">
        <v>156</v>
      </c>
      <c r="C36" s="36">
        <v>1126.4641131830988</v>
      </c>
      <c r="D36" s="36">
        <v>720.26892254647896</v>
      </c>
      <c r="E36" s="36">
        <v>35.763446127323945</v>
      </c>
      <c r="F36" s="36">
        <v>269.69225059154934</v>
      </c>
      <c r="G36" s="36">
        <v>9.98</v>
      </c>
      <c r="H36" s="36">
        <v>1</v>
      </c>
      <c r="I36" s="36">
        <v>492.05</v>
      </c>
      <c r="J36" s="36">
        <v>492.05</v>
      </c>
      <c r="K36" s="36">
        <v>74.455866085607994</v>
      </c>
    </row>
    <row r="37" spans="1:11" x14ac:dyDescent="0.25">
      <c r="A37" s="37"/>
      <c r="B37" s="38" t="s">
        <v>157</v>
      </c>
      <c r="C37" s="37"/>
      <c r="D37" s="37"/>
      <c r="E37" s="37"/>
      <c r="F37" s="37"/>
      <c r="G37" s="37"/>
      <c r="H37" s="37"/>
      <c r="I37" s="37"/>
      <c r="J37" s="37"/>
      <c r="K37" s="37">
        <v>21.5</v>
      </c>
    </row>
    <row r="38" spans="1:11" x14ac:dyDescent="0.25">
      <c r="A38" s="37"/>
      <c r="B38" s="38" t="s">
        <v>158</v>
      </c>
      <c r="C38" s="37"/>
      <c r="D38" s="37"/>
      <c r="E38" s="37"/>
      <c r="F38" s="37"/>
      <c r="G38" s="37"/>
      <c r="H38" s="37"/>
      <c r="I38" s="37"/>
      <c r="J38" s="37"/>
      <c r="K38" s="37">
        <v>162.80000000000001</v>
      </c>
    </row>
    <row r="39" spans="1:11" x14ac:dyDescent="0.25">
      <c r="A39" s="37"/>
      <c r="B39" s="35" t="s">
        <v>159</v>
      </c>
      <c r="C39" s="37">
        <v>1200</v>
      </c>
      <c r="D39" s="37">
        <v>12</v>
      </c>
      <c r="E39" s="37">
        <v>12</v>
      </c>
      <c r="F39" s="37">
        <v>270</v>
      </c>
      <c r="G39" s="37"/>
      <c r="H39" s="37"/>
      <c r="I39" s="37">
        <v>200</v>
      </c>
      <c r="J39" s="37">
        <v>200</v>
      </c>
      <c r="K39" s="39"/>
    </row>
    <row r="40" spans="1:11" x14ac:dyDescent="0.25">
      <c r="A40" s="34"/>
      <c r="B40" s="35" t="s">
        <v>160</v>
      </c>
      <c r="C40" s="29"/>
      <c r="D40" s="29"/>
      <c r="E40" s="29"/>
      <c r="F40" s="29"/>
      <c r="G40" s="29"/>
      <c r="H40" s="29"/>
      <c r="I40" s="29"/>
      <c r="J40" s="29"/>
      <c r="K40" s="34">
        <v>194</v>
      </c>
    </row>
    <row r="41" spans="1:11" x14ac:dyDescent="0.25">
      <c r="A41" s="63" t="s">
        <v>161</v>
      </c>
      <c r="B41" s="63"/>
      <c r="C41" s="36"/>
      <c r="D41" s="36"/>
      <c r="E41" s="36"/>
      <c r="F41" s="36"/>
      <c r="G41" s="36"/>
      <c r="H41" s="36"/>
      <c r="I41" s="36"/>
      <c r="J41" s="36"/>
      <c r="K41" s="36">
        <v>0.38379312415261851</v>
      </c>
    </row>
    <row r="42" spans="1:11" x14ac:dyDescent="0.25">
      <c r="A42" s="67" t="s">
        <v>162</v>
      </c>
      <c r="B42" s="67"/>
      <c r="C42" s="29"/>
      <c r="D42" s="29"/>
      <c r="E42" s="29"/>
      <c r="F42" s="29"/>
      <c r="G42" s="29"/>
      <c r="H42" s="29"/>
      <c r="I42" s="29"/>
      <c r="J42" s="29"/>
      <c r="K42" s="29">
        <v>21.5</v>
      </c>
    </row>
    <row r="43" spans="1:11" x14ac:dyDescent="0.25">
      <c r="A43" s="62" t="s">
        <v>163</v>
      </c>
      <c r="B43" s="62"/>
      <c r="C43" s="40">
        <v>0.93872009431924897</v>
      </c>
      <c r="D43" s="9"/>
      <c r="E43" s="9"/>
      <c r="F43" s="40">
        <v>1</v>
      </c>
      <c r="G43" s="40"/>
      <c r="H43" s="40"/>
      <c r="I43" s="9"/>
      <c r="J43" s="9"/>
      <c r="K43" s="9"/>
    </row>
    <row r="44" spans="1:11" x14ac:dyDescent="0.25">
      <c r="A44" s="62" t="s">
        <v>164</v>
      </c>
      <c r="B44" s="62"/>
      <c r="C44" s="40"/>
      <c r="D44" s="40"/>
      <c r="E44" s="40"/>
      <c r="F44" s="40"/>
      <c r="G44" s="40"/>
      <c r="H44" s="40"/>
      <c r="I44" s="40"/>
      <c r="J44" s="40"/>
      <c r="K44" s="40"/>
    </row>
    <row r="45" spans="1:11" x14ac:dyDescent="0.25">
      <c r="A45" s="62" t="s">
        <v>165</v>
      </c>
      <c r="B45" s="62"/>
      <c r="C45" s="40"/>
      <c r="D45" s="40"/>
      <c r="E45" s="40"/>
      <c r="F45" s="40"/>
      <c r="I45" s="40"/>
      <c r="J45" s="40"/>
      <c r="K45" s="40">
        <v>8.2515521692812985</v>
      </c>
    </row>
    <row r="46" spans="1:11" x14ac:dyDescent="0.25">
      <c r="A46" s="62" t="s">
        <v>166</v>
      </c>
      <c r="B46" s="62"/>
      <c r="C46" s="40"/>
      <c r="D46" s="40">
        <v>60.02241021220658</v>
      </c>
      <c r="E46" s="40">
        <v>2.9802871772769954</v>
      </c>
      <c r="G46" s="40">
        <v>9.98</v>
      </c>
      <c r="H46" s="40">
        <v>1</v>
      </c>
      <c r="I46" s="40">
        <v>2.46</v>
      </c>
      <c r="J46" s="40">
        <v>2.46</v>
      </c>
      <c r="K46" s="40"/>
    </row>
    <row r="47" spans="1:11" x14ac:dyDescent="0.25">
      <c r="A47" s="41" t="s">
        <v>167</v>
      </c>
      <c r="B47" s="41"/>
      <c r="C47" s="42">
        <v>1200</v>
      </c>
      <c r="D47" s="42">
        <v>12</v>
      </c>
      <c r="E47" s="42">
        <v>12</v>
      </c>
      <c r="F47" s="42">
        <v>270</v>
      </c>
      <c r="G47" s="42"/>
      <c r="H47" s="42"/>
      <c r="I47" s="42">
        <v>200</v>
      </c>
      <c r="J47" s="42">
        <v>200</v>
      </c>
      <c r="K47" s="42">
        <v>194</v>
      </c>
    </row>
    <row r="48" spans="1:11" x14ac:dyDescent="0.25">
      <c r="A48" s="41" t="s">
        <v>168</v>
      </c>
      <c r="B48" s="41"/>
      <c r="C48" s="43">
        <v>1126.4641131830988</v>
      </c>
      <c r="D48" s="43">
        <v>720.26892254647896</v>
      </c>
      <c r="E48" s="43">
        <v>35.763446127323945</v>
      </c>
      <c r="F48" s="43">
        <v>269.69225059154934</v>
      </c>
      <c r="G48" s="43"/>
      <c r="H48" s="43"/>
      <c r="I48" s="43">
        <v>492</v>
      </c>
      <c r="J48" s="43">
        <v>492</v>
      </c>
      <c r="K48" s="43">
        <v>74.455866085607994</v>
      </c>
    </row>
    <row r="49" spans="1:11" x14ac:dyDescent="0.25">
      <c r="A49" s="41" t="s">
        <v>169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5">
      <c r="A50" s="41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5">
      <c r="A51" s="44"/>
      <c r="B51" s="45" t="s">
        <v>170</v>
      </c>
      <c r="C51" s="46"/>
      <c r="D51" s="46"/>
      <c r="E51" s="46"/>
      <c r="F51" s="46"/>
      <c r="G51" s="46"/>
      <c r="H51" s="46"/>
      <c r="I51" s="46">
        <v>2.98</v>
      </c>
      <c r="J51" s="46">
        <v>2.98</v>
      </c>
      <c r="K51" s="46">
        <v>9.9843781248303713</v>
      </c>
    </row>
    <row r="52" spans="1:11" x14ac:dyDescent="0.25">
      <c r="A52" s="47"/>
      <c r="B52" s="48" t="s">
        <v>171</v>
      </c>
      <c r="C52" s="49">
        <v>1</v>
      </c>
      <c r="D52" s="49">
        <v>60</v>
      </c>
      <c r="E52" s="49">
        <v>3</v>
      </c>
      <c r="F52" s="49"/>
      <c r="G52" s="49">
        <v>10</v>
      </c>
      <c r="H52" s="49"/>
      <c r="I52" s="49">
        <v>3</v>
      </c>
      <c r="J52" s="49">
        <v>3</v>
      </c>
      <c r="K52" s="49">
        <v>10</v>
      </c>
    </row>
    <row r="53" spans="1:11" x14ac:dyDescent="0.25">
      <c r="A53" s="7"/>
    </row>
    <row r="54" spans="1:11" x14ac:dyDescent="0.25">
      <c r="A54" s="7"/>
    </row>
    <row r="55" spans="1:11" x14ac:dyDescent="0.25">
      <c r="A55" s="41" t="s">
        <v>239</v>
      </c>
    </row>
    <row r="56" spans="1:11" x14ac:dyDescent="0.25">
      <c r="A56" s="50" t="s">
        <v>172</v>
      </c>
    </row>
    <row r="57" spans="1:11" x14ac:dyDescent="0.25">
      <c r="A57" s="7"/>
    </row>
    <row r="58" spans="1:11" x14ac:dyDescent="0.25">
      <c r="A58" s="7" t="s">
        <v>173</v>
      </c>
    </row>
    <row r="59" spans="1:11" x14ac:dyDescent="0.25">
      <c r="A59" s="50" t="s">
        <v>172</v>
      </c>
    </row>
    <row r="60" spans="1:11" x14ac:dyDescent="0.25">
      <c r="A60" s="7"/>
    </row>
  </sheetData>
  <mergeCells count="10">
    <mergeCell ref="A41:B41"/>
    <mergeCell ref="B5:K5"/>
    <mergeCell ref="D7:E7"/>
    <mergeCell ref="G7:H7"/>
    <mergeCell ref="I7:J7"/>
    <mergeCell ref="A42:B42"/>
    <mergeCell ref="A43:B43"/>
    <mergeCell ref="A44:B44"/>
    <mergeCell ref="A45:B45"/>
    <mergeCell ref="A46:B46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H60"/>
  <sheetViews>
    <sheetView topLeftCell="A3" workbookViewId="0">
      <selection activeCell="K7" sqref="K7:O7"/>
    </sheetView>
  </sheetViews>
  <sheetFormatPr defaultRowHeight="15" x14ac:dyDescent="0.25"/>
  <cols>
    <col min="1" max="1" width="8.42578125" style="4" customWidth="1"/>
    <col min="2" max="2" width="47.140625" style="4" customWidth="1"/>
    <col min="3" max="33" width="14.7109375" style="4" customWidth="1"/>
    <col min="34" max="34" width="15.7109375" style="4" customWidth="1"/>
  </cols>
  <sheetData>
    <row r="1" spans="1:34" x14ac:dyDescent="0.25">
      <c r="A1" s="3" t="s">
        <v>116</v>
      </c>
      <c r="AG1" s="4" t="s">
        <v>237</v>
      </c>
    </row>
    <row r="2" spans="1:34" x14ac:dyDescent="0.25">
      <c r="A2" s="3" t="s">
        <v>117</v>
      </c>
    </row>
    <row r="4" spans="1:34" ht="15.75" x14ac:dyDescent="0.25">
      <c r="A4" s="5" t="s">
        <v>118</v>
      </c>
    </row>
    <row r="5" spans="1:34" x14ac:dyDescent="0.25">
      <c r="A5" s="6" t="s">
        <v>119</v>
      </c>
      <c r="B5" s="64" t="s">
        <v>208</v>
      </c>
      <c r="C5" s="64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x14ac:dyDescent="0.25">
      <c r="A6" s="7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81.75" customHeight="1" x14ac:dyDescent="0.25">
      <c r="A7" s="8" t="s">
        <v>120</v>
      </c>
      <c r="B7" s="9"/>
      <c r="C7" s="65" t="s">
        <v>191</v>
      </c>
      <c r="D7" s="73"/>
      <c r="E7" s="68" t="s">
        <v>192</v>
      </c>
      <c r="F7" s="68"/>
      <c r="G7" s="74" t="s">
        <v>193</v>
      </c>
      <c r="H7" s="74"/>
      <c r="I7" s="74"/>
      <c r="J7" s="74"/>
      <c r="K7" s="75" t="s">
        <v>77</v>
      </c>
      <c r="L7" s="75"/>
      <c r="M7" s="75"/>
      <c r="N7" s="75"/>
      <c r="O7" s="75"/>
      <c r="P7" s="76" t="s">
        <v>86</v>
      </c>
      <c r="Q7" s="76"/>
      <c r="R7" s="76"/>
      <c r="S7" s="76"/>
      <c r="T7" s="76"/>
      <c r="U7" s="76"/>
      <c r="V7" s="52" t="s">
        <v>194</v>
      </c>
      <c r="W7" s="69" t="s">
        <v>195</v>
      </c>
      <c r="X7" s="70"/>
      <c r="Y7" s="70"/>
      <c r="Z7" s="70"/>
      <c r="AA7" s="71"/>
      <c r="AB7" s="72" t="s">
        <v>212</v>
      </c>
      <c r="AC7" s="72"/>
      <c r="AD7" s="72"/>
      <c r="AE7" s="72"/>
      <c r="AF7" s="72"/>
      <c r="AG7" s="72"/>
      <c r="AH7" s="72"/>
    </row>
    <row r="8" spans="1:34" ht="165.75" x14ac:dyDescent="0.25">
      <c r="A8" s="7"/>
      <c r="B8" s="9"/>
      <c r="C8" s="11" t="s">
        <v>123</v>
      </c>
      <c r="D8" s="53" t="s">
        <v>196</v>
      </c>
      <c r="E8" s="12" t="s">
        <v>197</v>
      </c>
      <c r="F8" s="12" t="s">
        <v>198</v>
      </c>
      <c r="G8" s="59" t="s">
        <v>241</v>
      </c>
      <c r="H8" s="59" t="s">
        <v>34</v>
      </c>
      <c r="I8" s="59" t="s">
        <v>242</v>
      </c>
      <c r="J8" s="59" t="s">
        <v>34</v>
      </c>
      <c r="K8" s="12" t="s">
        <v>79</v>
      </c>
      <c r="L8" s="12" t="s">
        <v>34</v>
      </c>
      <c r="M8" s="12" t="s">
        <v>82</v>
      </c>
      <c r="N8" s="12" t="s">
        <v>34</v>
      </c>
      <c r="O8" s="12" t="s">
        <v>199</v>
      </c>
      <c r="P8" s="12" t="s">
        <v>199</v>
      </c>
      <c r="Q8" s="12" t="s">
        <v>89</v>
      </c>
      <c r="R8" s="12" t="s">
        <v>93</v>
      </c>
      <c r="S8" s="13" t="s">
        <v>96</v>
      </c>
      <c r="T8" s="13" t="s">
        <v>200</v>
      </c>
      <c r="U8" s="13" t="s">
        <v>201</v>
      </c>
      <c r="V8" s="13" t="s">
        <v>202</v>
      </c>
      <c r="W8" s="13" t="s">
        <v>203</v>
      </c>
      <c r="X8" s="13" t="s">
        <v>204</v>
      </c>
      <c r="Y8" s="13" t="s">
        <v>205</v>
      </c>
      <c r="Z8" s="13" t="s">
        <v>206</v>
      </c>
      <c r="AA8" s="13" t="s">
        <v>207</v>
      </c>
      <c r="AB8" s="13" t="s">
        <v>231</v>
      </c>
      <c r="AC8" s="13" t="s">
        <v>232</v>
      </c>
      <c r="AD8" s="13" t="s">
        <v>221</v>
      </c>
      <c r="AE8" s="13" t="s">
        <v>233</v>
      </c>
      <c r="AF8" s="13" t="s">
        <v>234</v>
      </c>
      <c r="AG8" s="13" t="s">
        <v>235</v>
      </c>
      <c r="AH8" s="13" t="s">
        <v>236</v>
      </c>
    </row>
    <row r="9" spans="1:34" ht="84" x14ac:dyDescent="0.25">
      <c r="A9" s="14" t="s">
        <v>128</v>
      </c>
      <c r="B9" s="14" t="s">
        <v>129</v>
      </c>
      <c r="C9" s="14" t="s">
        <v>130</v>
      </c>
      <c r="D9" s="14" t="s">
        <v>130</v>
      </c>
      <c r="E9" s="14" t="s">
        <v>130</v>
      </c>
      <c r="F9" s="14" t="s">
        <v>130</v>
      </c>
      <c r="G9" s="14" t="s">
        <v>130</v>
      </c>
      <c r="H9" s="14" t="s">
        <v>130</v>
      </c>
      <c r="I9" s="14" t="s">
        <v>130</v>
      </c>
      <c r="J9" s="14" t="s">
        <v>130</v>
      </c>
      <c r="K9" s="14" t="s">
        <v>130</v>
      </c>
      <c r="L9" s="14" t="s">
        <v>130</v>
      </c>
      <c r="M9" s="14" t="s">
        <v>130</v>
      </c>
      <c r="N9" s="14" t="s">
        <v>130</v>
      </c>
      <c r="O9" s="14" t="s">
        <v>130</v>
      </c>
      <c r="P9" s="14" t="s">
        <v>130</v>
      </c>
      <c r="Q9" s="14" t="s">
        <v>130</v>
      </c>
      <c r="R9" s="14" t="s">
        <v>130</v>
      </c>
      <c r="S9" s="14" t="s">
        <v>130</v>
      </c>
      <c r="T9" s="14" t="s">
        <v>130</v>
      </c>
      <c r="U9" s="14" t="s">
        <v>130</v>
      </c>
      <c r="V9" s="14" t="s">
        <v>130</v>
      </c>
      <c r="W9" s="14" t="s">
        <v>130</v>
      </c>
      <c r="X9" s="14" t="s">
        <v>130</v>
      </c>
      <c r="Y9" s="14" t="s">
        <v>130</v>
      </c>
      <c r="Z9" s="14" t="s">
        <v>130</v>
      </c>
      <c r="AA9" s="14" t="s">
        <v>130</v>
      </c>
      <c r="AB9" s="14" t="s">
        <v>130</v>
      </c>
      <c r="AC9" s="14" t="s">
        <v>130</v>
      </c>
      <c r="AD9" s="14" t="s">
        <v>130</v>
      </c>
      <c r="AE9" s="14" t="s">
        <v>130</v>
      </c>
      <c r="AF9" s="14" t="s">
        <v>130</v>
      </c>
      <c r="AG9" s="14" t="s">
        <v>130</v>
      </c>
      <c r="AH9" s="14" t="s">
        <v>130</v>
      </c>
    </row>
    <row r="10" spans="1:34" x14ac:dyDescent="0.25">
      <c r="A10" s="7" t="s">
        <v>131</v>
      </c>
      <c r="B10" s="15"/>
      <c r="C10" s="15"/>
      <c r="D10" s="15"/>
      <c r="E10" s="15"/>
      <c r="F10" s="15"/>
      <c r="G10" s="15"/>
      <c r="H10" s="15"/>
      <c r="I10" s="15"/>
      <c r="J10" s="15"/>
      <c r="K10" s="16" t="s">
        <v>174</v>
      </c>
      <c r="L10" s="16" t="s">
        <v>174</v>
      </c>
      <c r="M10" s="16" t="s">
        <v>174</v>
      </c>
      <c r="N10" s="16" t="s">
        <v>174</v>
      </c>
      <c r="O10" s="16" t="s">
        <v>174</v>
      </c>
      <c r="P10" s="16" t="s">
        <v>174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x14ac:dyDescent="0.25">
      <c r="A11" s="17">
        <v>1000</v>
      </c>
      <c r="B11" s="17" t="s">
        <v>133</v>
      </c>
      <c r="C11" s="18">
        <v>641.43209999999999</v>
      </c>
      <c r="D11" s="18">
        <v>641.43209999999999</v>
      </c>
      <c r="E11" s="18">
        <v>4716.1944000000003</v>
      </c>
      <c r="F11" s="18">
        <v>4716.1944000000003</v>
      </c>
      <c r="G11" s="18">
        <v>25</v>
      </c>
      <c r="H11" s="18">
        <v>2</v>
      </c>
      <c r="I11" s="18">
        <v>40</v>
      </c>
      <c r="J11" s="18">
        <v>3</v>
      </c>
      <c r="K11" s="18">
        <v>14.937364222001982</v>
      </c>
      <c r="L11" s="18">
        <v>0.59749456888007935</v>
      </c>
      <c r="M11" s="18">
        <v>21.808919226957382</v>
      </c>
      <c r="N11" s="18">
        <v>0.65246700891972242</v>
      </c>
      <c r="O11" s="18">
        <v>19.506764568880079</v>
      </c>
      <c r="P11" s="18">
        <v>19.506764568880079</v>
      </c>
      <c r="Q11" s="18">
        <v>9399.0195000000003</v>
      </c>
      <c r="R11" s="18">
        <v>9399.0195000000003</v>
      </c>
      <c r="S11" s="18">
        <v>2487.1251600000001</v>
      </c>
      <c r="T11" s="18">
        <v>2487.1251600000001</v>
      </c>
      <c r="U11" s="18">
        <v>1052.2452599999999</v>
      </c>
      <c r="V11" s="18">
        <v>2773.3595999999998</v>
      </c>
      <c r="W11" s="18">
        <v>2854.9290000000001</v>
      </c>
      <c r="X11" s="18">
        <v>2854.9290000000001</v>
      </c>
      <c r="Y11" s="18">
        <v>1282.8642</v>
      </c>
      <c r="Z11" s="18">
        <v>1282.8642</v>
      </c>
      <c r="AA11" s="18">
        <v>1282.8642</v>
      </c>
      <c r="AB11" s="18">
        <v>7.4023139999999996</v>
      </c>
      <c r="AC11" s="18">
        <v>7.4</v>
      </c>
      <c r="AD11" s="18">
        <v>7.4</v>
      </c>
      <c r="AE11" s="18">
        <v>14.012634199999999</v>
      </c>
      <c r="AF11" s="18">
        <v>27.708878000000002</v>
      </c>
      <c r="AG11" s="18">
        <v>1305.85194</v>
      </c>
      <c r="AH11" s="18">
        <v>831.26634000000001</v>
      </c>
    </row>
    <row r="12" spans="1:34" x14ac:dyDescent="0.25">
      <c r="A12" s="17">
        <v>2210</v>
      </c>
      <c r="B12" s="17" t="s">
        <v>134</v>
      </c>
      <c r="C12" s="18"/>
      <c r="D12" s="18"/>
      <c r="E12" s="18"/>
      <c r="F12" s="18"/>
      <c r="G12" s="18"/>
      <c r="H12" s="18"/>
      <c r="I12" s="18"/>
      <c r="J12" s="18"/>
      <c r="K12" s="18">
        <v>5.7561942517343902E-2</v>
      </c>
      <c r="L12" s="18"/>
      <c r="M12" s="18">
        <v>0.23024777006937561</v>
      </c>
      <c r="N12" s="18">
        <v>9.2099108027750235E-3</v>
      </c>
      <c r="O12" s="18">
        <v>0.17268582755203168</v>
      </c>
      <c r="P12" s="18">
        <v>0.1151238850346878</v>
      </c>
      <c r="Q12" s="18"/>
      <c r="R12" s="18"/>
      <c r="S12" s="18"/>
      <c r="T12" s="18"/>
      <c r="U12" s="18"/>
      <c r="V12" s="18">
        <v>12.76</v>
      </c>
      <c r="W12" s="18"/>
      <c r="X12" s="18"/>
      <c r="Y12" s="18"/>
      <c r="Z12" s="18"/>
      <c r="AA12" s="18"/>
      <c r="AB12" s="18">
        <v>0.48788235294117643</v>
      </c>
      <c r="AC12" s="18">
        <v>0.49</v>
      </c>
      <c r="AD12" s="18">
        <v>0.49</v>
      </c>
      <c r="AE12" s="18">
        <v>0.42533333333333334</v>
      </c>
      <c r="AF12" s="18">
        <v>0.42533333333333334</v>
      </c>
      <c r="AG12" s="18"/>
      <c r="AH12" s="18"/>
    </row>
    <row r="13" spans="1:34" x14ac:dyDescent="0.25">
      <c r="A13" s="17">
        <v>2220</v>
      </c>
      <c r="B13" s="17" t="s">
        <v>135</v>
      </c>
      <c r="C13" s="18">
        <v>1333.6</v>
      </c>
      <c r="D13" s="18">
        <v>1333.6</v>
      </c>
      <c r="E13" s="18">
        <v>1333.6</v>
      </c>
      <c r="F13" s="18">
        <v>1333.6</v>
      </c>
      <c r="G13" s="18"/>
      <c r="H13" s="18"/>
      <c r="I13" s="18"/>
      <c r="J13" s="18"/>
      <c r="K13" s="18">
        <v>0.6608523290386521</v>
      </c>
      <c r="L13" s="18">
        <v>2.6434093161546088E-2</v>
      </c>
      <c r="M13" s="18"/>
      <c r="N13" s="18"/>
      <c r="O13" s="18"/>
      <c r="P13" s="18"/>
      <c r="Q13" s="18">
        <v>1333.6</v>
      </c>
      <c r="R13" s="18">
        <v>1333.6</v>
      </c>
      <c r="S13" s="18">
        <v>152.042</v>
      </c>
      <c r="T13" s="18">
        <v>152.042</v>
      </c>
      <c r="U13" s="18">
        <v>151.36000000000001</v>
      </c>
      <c r="V13" s="18">
        <v>139.30000000000001</v>
      </c>
      <c r="W13" s="18"/>
      <c r="X13" s="18"/>
      <c r="Y13" s="18"/>
      <c r="Z13" s="18">
        <v>20.895</v>
      </c>
      <c r="AA13" s="18">
        <v>263.60000000000002</v>
      </c>
      <c r="AB13" s="18">
        <v>10.651205882352942</v>
      </c>
      <c r="AC13" s="18">
        <v>10.65</v>
      </c>
      <c r="AD13" s="18">
        <v>10.65</v>
      </c>
      <c r="AE13" s="18">
        <v>9.2856666666666676</v>
      </c>
      <c r="AF13" s="18">
        <v>9.2856666666666676</v>
      </c>
      <c r="AG13" s="18">
        <v>28</v>
      </c>
      <c r="AH13" s="18">
        <v>198.01000000000002</v>
      </c>
    </row>
    <row r="14" spans="1:34" x14ac:dyDescent="0.25">
      <c r="A14" s="19">
        <v>2239</v>
      </c>
      <c r="B14" s="1" t="s">
        <v>136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x14ac:dyDescent="0.25">
      <c r="A15" s="17">
        <v>2241</v>
      </c>
      <c r="B15" s="17" t="s">
        <v>137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ht="25.5" x14ac:dyDescent="0.25">
      <c r="A16" s="17">
        <v>2243</v>
      </c>
      <c r="B16" s="17" t="s">
        <v>138</v>
      </c>
      <c r="C16" s="18"/>
      <c r="D16" s="18">
        <v>52.35</v>
      </c>
      <c r="E16" s="18"/>
      <c r="F16" s="18">
        <v>261.75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>
        <v>158.4</v>
      </c>
      <c r="R16" s="18">
        <v>158.4</v>
      </c>
      <c r="S16" s="18"/>
      <c r="T16" s="18"/>
      <c r="V16" s="18"/>
      <c r="W16" s="18"/>
      <c r="X16" s="18"/>
      <c r="Y16" s="18"/>
      <c r="Z16" s="18"/>
      <c r="AA16" s="18"/>
      <c r="AB16" s="18">
        <v>2.0016176470588238</v>
      </c>
      <c r="AC16" s="18">
        <v>2</v>
      </c>
      <c r="AD16" s="18">
        <v>2</v>
      </c>
      <c r="AE16" s="18">
        <v>1.7450000000000001</v>
      </c>
      <c r="AF16" s="18">
        <v>1.7450000000000001</v>
      </c>
      <c r="AG16" s="18">
        <v>523.5</v>
      </c>
      <c r="AH16" s="18">
        <v>15.84</v>
      </c>
    </row>
    <row r="17" spans="1:34" x14ac:dyDescent="0.25">
      <c r="A17" s="17">
        <v>2244</v>
      </c>
      <c r="B17" s="17" t="s">
        <v>139</v>
      </c>
      <c r="C17" s="18">
        <v>212.94600000000003</v>
      </c>
      <c r="D17" s="18">
        <v>212.94600000000003</v>
      </c>
      <c r="E17" s="18">
        <v>88.323000000000008</v>
      </c>
      <c r="F17" s="18">
        <v>88.323000000000008</v>
      </c>
      <c r="G17" s="18"/>
      <c r="H17" s="18"/>
      <c r="I17" s="18"/>
      <c r="J17" s="18"/>
      <c r="K17" s="18">
        <v>0.17641228939544104</v>
      </c>
      <c r="L17" s="18">
        <v>7.0564915758176416E-3</v>
      </c>
      <c r="M17" s="18"/>
      <c r="N17" s="18"/>
      <c r="O17" s="18"/>
      <c r="P17" s="18"/>
      <c r="Q17" s="18"/>
      <c r="R17" s="18"/>
      <c r="S17" s="18">
        <v>532</v>
      </c>
      <c r="T17" s="18">
        <v>65</v>
      </c>
      <c r="U17" s="18">
        <v>50</v>
      </c>
      <c r="V17" s="18"/>
      <c r="W17" s="18"/>
      <c r="X17" s="18"/>
      <c r="Y17" s="18"/>
      <c r="Z17" s="18"/>
      <c r="AA17" s="18"/>
      <c r="AB17" s="18">
        <v>1.2112941176470589</v>
      </c>
      <c r="AC17" s="18">
        <v>1.21</v>
      </c>
      <c r="AD17" s="18">
        <v>1.21</v>
      </c>
      <c r="AE17" s="18">
        <v>1.056</v>
      </c>
      <c r="AF17" s="18">
        <v>1.056</v>
      </c>
      <c r="AG17" s="18"/>
      <c r="AH17" s="18"/>
    </row>
    <row r="18" spans="1:34" ht="25.5" x14ac:dyDescent="0.25">
      <c r="A18" s="17">
        <v>2249</v>
      </c>
      <c r="B18" s="17" t="s">
        <v>140</v>
      </c>
      <c r="C18" s="18"/>
      <c r="D18" s="18">
        <v>711.9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>
        <v>0.57773529411764712</v>
      </c>
      <c r="AC18" s="18">
        <v>0.57999999999999996</v>
      </c>
      <c r="AD18" s="18">
        <v>0.57999999999999996</v>
      </c>
      <c r="AE18" s="18">
        <v>0.5036666666666666</v>
      </c>
      <c r="AF18" s="18">
        <v>0.5036666666666666</v>
      </c>
      <c r="AG18" s="18"/>
      <c r="AH18" s="18"/>
    </row>
    <row r="19" spans="1:34" x14ac:dyDescent="0.25">
      <c r="A19" s="20">
        <v>2250</v>
      </c>
      <c r="B19" s="20" t="s">
        <v>141</v>
      </c>
      <c r="C19" s="18"/>
      <c r="D19" s="18"/>
      <c r="E19" s="18"/>
      <c r="F19" s="18"/>
      <c r="G19" s="18"/>
      <c r="H19" s="18"/>
      <c r="I19" s="18"/>
      <c r="J19" s="18"/>
      <c r="K19" s="18">
        <v>1.7839444995044598E-2</v>
      </c>
      <c r="L19" s="18"/>
      <c r="M19" s="18">
        <v>1.7839444995044598E-2</v>
      </c>
      <c r="N19" s="18"/>
      <c r="O19" s="18">
        <v>1.7839444995044598E-2</v>
      </c>
      <c r="P19" s="18">
        <v>1.7839444995044598E-2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>
        <v>0.74061764705882349</v>
      </c>
      <c r="AC19" s="18">
        <v>0.74</v>
      </c>
      <c r="AD19" s="18">
        <v>0.74</v>
      </c>
      <c r="AE19" s="18">
        <v>0.64566666666666672</v>
      </c>
      <c r="AF19" s="18">
        <v>0.64566666666666672</v>
      </c>
      <c r="AG19" s="18"/>
      <c r="AH19" s="18"/>
    </row>
    <row r="20" spans="1:34" x14ac:dyDescent="0.25">
      <c r="A20" s="21">
        <v>2247</v>
      </c>
      <c r="B20" s="22" t="s">
        <v>142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x14ac:dyDescent="0.25">
      <c r="A21" s="23">
        <v>2263</v>
      </c>
      <c r="B21" s="23" t="s">
        <v>143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x14ac:dyDescent="0.25">
      <c r="A22" s="23">
        <v>2264</v>
      </c>
      <c r="B22" s="23" t="s">
        <v>144</v>
      </c>
      <c r="C22" s="18">
        <v>13.8</v>
      </c>
      <c r="D22" s="18">
        <v>13.8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x14ac:dyDescent="0.25">
      <c r="A23" s="17">
        <v>2310</v>
      </c>
      <c r="B23" s="17" t="s">
        <v>145</v>
      </c>
      <c r="C23" s="18">
        <v>40</v>
      </c>
      <c r="D23" s="18">
        <v>40</v>
      </c>
      <c r="E23" s="18">
        <v>60</v>
      </c>
      <c r="F23" s="18">
        <v>60</v>
      </c>
      <c r="G23" s="18"/>
      <c r="H23" s="18"/>
      <c r="I23" s="18"/>
      <c r="J23" s="18"/>
      <c r="K23" s="18">
        <v>7.5</v>
      </c>
      <c r="L23" s="18">
        <v>0.3</v>
      </c>
      <c r="M23" s="18">
        <v>7.5</v>
      </c>
      <c r="N23" s="18">
        <v>0.3</v>
      </c>
      <c r="O23" s="18"/>
      <c r="P23" s="18"/>
      <c r="Q23" s="18">
        <v>30</v>
      </c>
      <c r="R23" s="18">
        <v>30</v>
      </c>
      <c r="S23" s="18">
        <v>80</v>
      </c>
      <c r="T23" s="18">
        <v>30</v>
      </c>
      <c r="U23" s="18">
        <v>30</v>
      </c>
      <c r="V23" s="18">
        <v>100</v>
      </c>
      <c r="W23" s="18"/>
      <c r="X23" s="18"/>
      <c r="Y23" s="18"/>
      <c r="Z23" s="18"/>
      <c r="AA23" s="18"/>
      <c r="AB23" s="18">
        <v>1.4992058823529413</v>
      </c>
      <c r="AC23" s="18">
        <v>1.5</v>
      </c>
      <c r="AD23" s="18">
        <v>1.5</v>
      </c>
      <c r="AE23" s="18">
        <v>1.3069999999999999</v>
      </c>
      <c r="AF23" s="18">
        <v>1.3333333333333333</v>
      </c>
      <c r="AG23" s="18"/>
      <c r="AH23" s="18"/>
    </row>
    <row r="24" spans="1:34" x14ac:dyDescent="0.25">
      <c r="A24" s="17">
        <v>2350</v>
      </c>
      <c r="B24" s="17" t="s">
        <v>146</v>
      </c>
      <c r="C24" s="18">
        <v>2022.56</v>
      </c>
      <c r="D24" s="18">
        <v>180.21</v>
      </c>
      <c r="E24" s="18">
        <v>72.085000000000008</v>
      </c>
      <c r="F24" s="18">
        <v>72.085000000000008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>
        <v>3.5891470588235292</v>
      </c>
      <c r="AC24" s="18">
        <v>3.59</v>
      </c>
      <c r="AD24" s="18">
        <v>3.59</v>
      </c>
      <c r="AE24" s="18">
        <v>3.129</v>
      </c>
      <c r="AF24" s="18">
        <v>3.129</v>
      </c>
      <c r="AG24" s="18">
        <v>469.35</v>
      </c>
      <c r="AH24" s="18"/>
    </row>
    <row r="25" spans="1:34" x14ac:dyDescent="0.25">
      <c r="A25" s="17">
        <v>2390</v>
      </c>
      <c r="B25" s="24" t="s">
        <v>147</v>
      </c>
      <c r="C25" s="18"/>
      <c r="D25" s="18"/>
      <c r="E25" s="18"/>
      <c r="F25" s="18"/>
      <c r="G25" s="18"/>
      <c r="H25" s="18"/>
      <c r="I25" s="18"/>
      <c r="J25" s="18"/>
      <c r="K25" s="18">
        <v>1.25</v>
      </c>
      <c r="L25" s="18">
        <v>0.05</v>
      </c>
      <c r="M25" s="18"/>
      <c r="N25" s="18"/>
      <c r="O25" s="18"/>
      <c r="P25" s="18"/>
      <c r="Q25" s="18"/>
      <c r="R25" s="18"/>
      <c r="S25" s="18"/>
      <c r="T25" s="18"/>
      <c r="U25" s="18">
        <v>12.5</v>
      </c>
      <c r="V25" s="18"/>
      <c r="W25" s="18"/>
      <c r="X25" s="18"/>
      <c r="Y25" s="18"/>
      <c r="Z25" s="18"/>
      <c r="AA25" s="18"/>
      <c r="AB25" s="18">
        <v>0.50661764705882351</v>
      </c>
      <c r="AC25" s="18">
        <v>0.51</v>
      </c>
      <c r="AD25" s="18">
        <v>0.51</v>
      </c>
      <c r="AE25" s="18">
        <v>0.44166666666666665</v>
      </c>
      <c r="AF25" s="18"/>
      <c r="AG25" s="18">
        <v>37</v>
      </c>
      <c r="AH25" s="18"/>
    </row>
    <row r="26" spans="1:34" x14ac:dyDescent="0.25">
      <c r="A26" s="17">
        <v>5200</v>
      </c>
      <c r="B26" s="17" t="s">
        <v>148</v>
      </c>
      <c r="C26" s="18">
        <v>168.69</v>
      </c>
      <c r="D26" s="18">
        <v>168.69</v>
      </c>
      <c r="E26" s="18">
        <v>168.69</v>
      </c>
      <c r="F26" s="18">
        <v>168.69</v>
      </c>
      <c r="G26" s="18"/>
      <c r="H26" s="18"/>
      <c r="I26" s="18"/>
      <c r="J26" s="18"/>
      <c r="K26" s="18">
        <v>5.8890410958904113E-2</v>
      </c>
      <c r="L26" s="18"/>
      <c r="M26" s="18">
        <v>5.8890410958904113E-2</v>
      </c>
      <c r="N26" s="18"/>
      <c r="O26" s="18">
        <v>5.8890410958904113E-2</v>
      </c>
      <c r="P26" s="18">
        <v>5.8890410958904113E-2</v>
      </c>
      <c r="Q26" s="18"/>
      <c r="R26" s="18"/>
      <c r="S26" s="18"/>
      <c r="T26" s="18"/>
      <c r="U26" s="18"/>
      <c r="V26" s="18">
        <v>34.392000000000003</v>
      </c>
      <c r="W26" s="18">
        <v>54.72</v>
      </c>
      <c r="X26" s="18">
        <v>54.72</v>
      </c>
      <c r="Y26" s="18">
        <v>54.72</v>
      </c>
      <c r="Z26" s="18">
        <v>54.72</v>
      </c>
      <c r="AA26" s="18">
        <v>164.16</v>
      </c>
      <c r="AB26" s="18">
        <v>0.10236008823529412</v>
      </c>
      <c r="AC26" s="18">
        <v>0.1</v>
      </c>
      <c r="AD26" s="18">
        <v>0.1</v>
      </c>
      <c r="AE26" s="18">
        <v>8.9237000000000011E-2</v>
      </c>
      <c r="AF26" s="18">
        <v>8.9237000000000011E-2</v>
      </c>
      <c r="AG26" s="18">
        <v>285.48</v>
      </c>
      <c r="AH26" s="18"/>
    </row>
    <row r="27" spans="1:34" x14ac:dyDescent="0.25">
      <c r="A27" s="25"/>
      <c r="B27" s="25" t="s">
        <v>149</v>
      </c>
      <c r="C27" s="26">
        <v>4433.0280999999995</v>
      </c>
      <c r="D27" s="26">
        <v>3354.9281000000001</v>
      </c>
      <c r="E27" s="26">
        <v>6438.8924000000006</v>
      </c>
      <c r="F27" s="26">
        <v>6700.6424000000006</v>
      </c>
      <c r="G27" s="56">
        <f>SUM(G11:G26)</f>
        <v>25</v>
      </c>
      <c r="H27" s="56">
        <f t="shared" ref="H27:J27" si="0">SUM(H11:H26)</f>
        <v>2</v>
      </c>
      <c r="I27" s="56">
        <f t="shared" si="0"/>
        <v>40</v>
      </c>
      <c r="J27" s="56">
        <f t="shared" si="0"/>
        <v>3</v>
      </c>
      <c r="K27" s="26">
        <v>24.658920638907368</v>
      </c>
      <c r="L27" s="26">
        <v>0.98098515361744321</v>
      </c>
      <c r="M27" s="26">
        <v>29.615896852980704</v>
      </c>
      <c r="N27" s="26">
        <v>0.96167691972249747</v>
      </c>
      <c r="O27" s="26">
        <v>19.756180252386056</v>
      </c>
      <c r="P27" s="26">
        <v>19.698618309868714</v>
      </c>
      <c r="Q27" s="26">
        <v>10921.0195</v>
      </c>
      <c r="R27" s="26">
        <v>10921.0195</v>
      </c>
      <c r="S27" s="26">
        <v>3251.16716</v>
      </c>
      <c r="T27" s="26">
        <v>2734.16716</v>
      </c>
      <c r="U27" s="26">
        <v>1296.1052599999998</v>
      </c>
      <c r="V27" s="26">
        <v>3059.8116</v>
      </c>
      <c r="W27" s="26">
        <v>2909.6489999999999</v>
      </c>
      <c r="X27" s="26">
        <v>2909.6489999999999</v>
      </c>
      <c r="Y27" s="26">
        <v>1337.5842</v>
      </c>
      <c r="Z27" s="26">
        <v>1358.4792</v>
      </c>
      <c r="AA27" s="26">
        <v>1710.6242</v>
      </c>
      <c r="AB27" s="26">
        <v>28.769997617647061</v>
      </c>
      <c r="AC27" s="26">
        <v>28.77</v>
      </c>
      <c r="AD27" s="26">
        <v>28.77</v>
      </c>
      <c r="AE27" s="26">
        <v>32.640871199999999</v>
      </c>
      <c r="AF27" s="26">
        <v>45.921781666666661</v>
      </c>
      <c r="AG27" s="26">
        <v>2649.1819399999999</v>
      </c>
      <c r="AH27" s="26">
        <v>1045.11634</v>
      </c>
    </row>
    <row r="28" spans="1:34" x14ac:dyDescent="0.25">
      <c r="A28" s="17"/>
      <c r="B28" s="15" t="s">
        <v>150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 x14ac:dyDescent="0.25">
      <c r="A29" s="17">
        <v>1000</v>
      </c>
      <c r="B29" s="27" t="s">
        <v>133</v>
      </c>
      <c r="C29" s="28">
        <v>8409.0635999999995</v>
      </c>
      <c r="D29" s="28">
        <v>8409.0635999999995</v>
      </c>
      <c r="E29" s="28">
        <v>5724.6887999999999</v>
      </c>
      <c r="F29" s="28">
        <v>5724.6887999999999</v>
      </c>
      <c r="G29" s="28"/>
      <c r="H29" s="28"/>
      <c r="I29" s="28"/>
      <c r="J29" s="28"/>
      <c r="K29" s="28">
        <v>6.5555369672943522</v>
      </c>
      <c r="L29" s="28">
        <v>6.5555369672943522</v>
      </c>
      <c r="M29" s="28">
        <v>6.5555369672943522</v>
      </c>
      <c r="N29" s="28">
        <v>6.5555369672943522</v>
      </c>
      <c r="O29" s="28">
        <v>4.7953899900891983</v>
      </c>
      <c r="P29" s="28">
        <v>4.7953899900891983</v>
      </c>
      <c r="Q29" s="28">
        <v>11441.9622</v>
      </c>
      <c r="R29" s="28">
        <v>11441.9622</v>
      </c>
      <c r="S29" s="28">
        <v>6358.7055</v>
      </c>
      <c r="T29" s="28">
        <v>4845.9638999999997</v>
      </c>
      <c r="U29" s="28">
        <v>5539.3037999999997</v>
      </c>
      <c r="V29" s="28">
        <v>4204.5317999999997</v>
      </c>
      <c r="W29" s="28">
        <v>3646.89372</v>
      </c>
      <c r="X29" s="28">
        <v>2676.9594000000002</v>
      </c>
      <c r="Y29" s="28">
        <v>2810.4366</v>
      </c>
      <c r="Z29" s="28">
        <v>2810.4366</v>
      </c>
      <c r="AA29" s="28">
        <v>4842.2561999999998</v>
      </c>
      <c r="AB29" s="28">
        <v>3.0646882966396292</v>
      </c>
      <c r="AC29" s="28">
        <v>3.06</v>
      </c>
      <c r="AD29" s="28">
        <v>3.06</v>
      </c>
      <c r="AE29" s="28">
        <v>3.06</v>
      </c>
      <c r="AF29" s="28">
        <v>3.06</v>
      </c>
      <c r="AG29" s="28">
        <v>7934.4780000000001</v>
      </c>
      <c r="AH29" s="28">
        <v>7934.4780000000001</v>
      </c>
    </row>
    <row r="30" spans="1:34" x14ac:dyDescent="0.25">
      <c r="A30" s="17">
        <v>2200</v>
      </c>
      <c r="B30" s="27" t="s">
        <v>151</v>
      </c>
      <c r="C30" s="29"/>
      <c r="D30" s="29"/>
      <c r="E30" s="29"/>
      <c r="F30" s="29"/>
      <c r="G30" s="28"/>
      <c r="H30" s="28"/>
      <c r="I30" s="28"/>
      <c r="J30" s="28"/>
      <c r="K30" s="28"/>
      <c r="L30" s="28"/>
      <c r="M30" s="28">
        <v>0.43790882061446978</v>
      </c>
      <c r="N30" s="28">
        <v>0.43790882061446978</v>
      </c>
      <c r="O30" s="28"/>
      <c r="P30" s="28"/>
      <c r="Q30" s="28"/>
      <c r="R30" s="28"/>
      <c r="S30" s="28"/>
      <c r="T30" s="28"/>
      <c r="U30" s="28"/>
      <c r="V30" s="28">
        <v>165</v>
      </c>
      <c r="W30" s="28">
        <v>2474.1</v>
      </c>
      <c r="X30" s="28">
        <v>2474.1</v>
      </c>
      <c r="Y30" s="28">
        <v>843.6</v>
      </c>
      <c r="Z30" s="28">
        <v>843.6</v>
      </c>
      <c r="AA30" s="28">
        <v>763.5</v>
      </c>
      <c r="AB30" s="28">
        <v>4.1361297798377752</v>
      </c>
      <c r="AC30" s="28">
        <v>4.1399999999999997</v>
      </c>
      <c r="AD30" s="28">
        <v>4.1399999999999997</v>
      </c>
      <c r="AE30" s="28">
        <v>4.1399999999999997</v>
      </c>
      <c r="AF30" s="28">
        <v>4.1399999999999997</v>
      </c>
      <c r="AG30" s="28">
        <v>883.7</v>
      </c>
      <c r="AH30" s="28"/>
    </row>
    <row r="31" spans="1:34" x14ac:dyDescent="0.25">
      <c r="A31" s="17">
        <v>2300</v>
      </c>
      <c r="B31" s="27" t="s">
        <v>152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x14ac:dyDescent="0.25">
      <c r="A32" s="17">
        <v>5210</v>
      </c>
      <c r="B32" s="17" t="s">
        <v>148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1:34" x14ac:dyDescent="0.25">
      <c r="A33" s="25"/>
      <c r="B33" s="25" t="s">
        <v>153</v>
      </c>
      <c r="C33" s="26">
        <v>8409.0635999999995</v>
      </c>
      <c r="D33" s="26">
        <v>8409.0635999999995</v>
      </c>
      <c r="E33" s="26">
        <v>5724.6887999999999</v>
      </c>
      <c r="F33" s="26">
        <v>5724.6887999999999</v>
      </c>
      <c r="G33" s="56"/>
      <c r="H33" s="56"/>
      <c r="I33" s="56"/>
      <c r="J33" s="56"/>
      <c r="K33" s="26">
        <v>6.5555369672943522</v>
      </c>
      <c r="L33" s="26">
        <v>6.5555369672943522</v>
      </c>
      <c r="M33" s="26">
        <v>6.9934457879088221</v>
      </c>
      <c r="N33" s="26">
        <v>6.9934457879088221</v>
      </c>
      <c r="O33" s="26">
        <v>4.7953899900891983</v>
      </c>
      <c r="P33" s="26">
        <v>4.7953899900891983</v>
      </c>
      <c r="Q33" s="26">
        <v>11441.9622</v>
      </c>
      <c r="R33" s="26">
        <v>11441.9622</v>
      </c>
      <c r="S33" s="26">
        <v>6358.7055</v>
      </c>
      <c r="T33" s="26">
        <v>4845.9638999999997</v>
      </c>
      <c r="U33" s="26">
        <v>5539.3037999999997</v>
      </c>
      <c r="V33" s="26">
        <v>4369.5317999999997</v>
      </c>
      <c r="W33" s="26">
        <v>6120.9937200000004</v>
      </c>
      <c r="X33" s="26">
        <v>5151.0594000000001</v>
      </c>
      <c r="Y33" s="26">
        <v>3654.0365999999999</v>
      </c>
      <c r="Z33" s="26">
        <v>3654.0365999999999</v>
      </c>
      <c r="AA33" s="26">
        <v>5605.7561999999998</v>
      </c>
      <c r="AB33" s="26">
        <v>7.2008180764774039</v>
      </c>
      <c r="AC33" s="26">
        <v>7.1999999999999993</v>
      </c>
      <c r="AD33" s="26">
        <v>7.1999999999999993</v>
      </c>
      <c r="AE33" s="26">
        <v>7.1999999999999993</v>
      </c>
      <c r="AF33" s="26">
        <v>7.1999999999999993</v>
      </c>
      <c r="AG33" s="26">
        <v>8818.1779999999999</v>
      </c>
      <c r="AH33" s="26">
        <v>7934.4780000000001</v>
      </c>
    </row>
    <row r="34" spans="1:34" x14ac:dyDescent="0.25">
      <c r="A34" s="25"/>
      <c r="B34" s="30" t="s">
        <v>154</v>
      </c>
      <c r="C34" s="31">
        <v>5.8061300772489409E-2</v>
      </c>
      <c r="D34" s="31">
        <v>5.8061300772489409E-2</v>
      </c>
      <c r="E34" s="31">
        <v>5.8061300772489409E-2</v>
      </c>
      <c r="F34" s="31">
        <v>5.8061300772489409E-2</v>
      </c>
      <c r="G34" s="57"/>
      <c r="H34" s="57"/>
      <c r="I34" s="57"/>
      <c r="J34" s="57"/>
      <c r="K34" s="31">
        <v>5.5818589583852482E-2</v>
      </c>
      <c r="L34" s="31">
        <v>5.5818589583852482E-2</v>
      </c>
      <c r="M34" s="31">
        <v>5.5818589583852482E-2</v>
      </c>
      <c r="N34" s="31">
        <v>5.5818589583852482E-2</v>
      </c>
      <c r="O34" s="31">
        <v>5.5818589583852482E-2</v>
      </c>
      <c r="P34" s="31">
        <v>5.5818589583852482E-2</v>
      </c>
      <c r="Q34" s="31">
        <v>5.4821829055569406E-2</v>
      </c>
      <c r="R34" s="31">
        <v>5.4821829055569406E-2</v>
      </c>
      <c r="S34" s="31">
        <v>5.4821829055569406E-2</v>
      </c>
      <c r="T34" s="31">
        <v>5.4821829055569406E-2</v>
      </c>
      <c r="U34" s="31">
        <v>5.4821829055569406E-2</v>
      </c>
      <c r="V34" s="31">
        <v>5.5818589583852482E-2</v>
      </c>
      <c r="W34" s="31">
        <v>5.5818589583852482E-2</v>
      </c>
      <c r="X34" s="31">
        <v>5.5818589583852482E-2</v>
      </c>
      <c r="Y34" s="31">
        <v>5.5818589583852482E-2</v>
      </c>
      <c r="Z34" s="31">
        <v>5.5818589583852482E-2</v>
      </c>
      <c r="AA34" s="31">
        <v>5.5818589583852482E-2</v>
      </c>
      <c r="AB34" s="31">
        <v>5.5818589583852482E-2</v>
      </c>
      <c r="AC34" s="31">
        <v>0.06</v>
      </c>
      <c r="AD34" s="31">
        <v>0.06</v>
      </c>
      <c r="AE34" s="31">
        <v>0.06</v>
      </c>
      <c r="AF34" s="31">
        <v>0.06</v>
      </c>
      <c r="AG34" s="31">
        <v>5.5818589583852482E-2</v>
      </c>
      <c r="AH34" s="31">
        <v>5.5818589583852482E-2</v>
      </c>
    </row>
    <row r="35" spans="1:34" x14ac:dyDescent="0.25">
      <c r="A35" s="25"/>
      <c r="B35" s="32" t="s">
        <v>155</v>
      </c>
      <c r="C35" s="33">
        <v>488.24117089459253</v>
      </c>
      <c r="D35" s="33">
        <v>488.24117089459253</v>
      </c>
      <c r="E35" s="33">
        <v>332.38287824570148</v>
      </c>
      <c r="F35" s="33">
        <v>332.38287824570148</v>
      </c>
      <c r="G35" s="58">
        <f>G33*G34</f>
        <v>0</v>
      </c>
      <c r="H35" s="58">
        <f t="shared" ref="H35:J35" si="1">H33*H34</f>
        <v>0</v>
      </c>
      <c r="I35" s="58">
        <f t="shared" si="1"/>
        <v>0</v>
      </c>
      <c r="J35" s="58">
        <f t="shared" si="1"/>
        <v>0</v>
      </c>
      <c r="K35" s="33">
        <v>0.36592082747917642</v>
      </c>
      <c r="L35" s="33">
        <v>1.4636833099167057E-2</v>
      </c>
      <c r="M35" s="33">
        <v>0.39036428021220437</v>
      </c>
      <c r="N35" s="33">
        <v>1.5614571208488175E-2</v>
      </c>
      <c r="O35" s="33">
        <v>0.2676719057513034</v>
      </c>
      <c r="P35" s="33">
        <v>0.2676719057513034</v>
      </c>
      <c r="Q35" s="33">
        <v>627.2692957886868</v>
      </c>
      <c r="R35" s="33">
        <v>627.2692957886868</v>
      </c>
      <c r="S35" s="33">
        <v>348.59586593570901</v>
      </c>
      <c r="T35" s="33">
        <v>265.66460453526042</v>
      </c>
      <c r="U35" s="33">
        <v>303.67476601046599</v>
      </c>
      <c r="V35" s="33">
        <v>243.90110221779219</v>
      </c>
      <c r="W35" s="33">
        <v>341.66523630201846</v>
      </c>
      <c r="X35" s="33">
        <v>287.52487057064542</v>
      </c>
      <c r="Y35" s="33">
        <v>203.96316929977573</v>
      </c>
      <c r="Z35" s="33">
        <v>203.96316929977573</v>
      </c>
      <c r="AA35" s="33">
        <v>312.90540463493647</v>
      </c>
      <c r="AB35" s="33">
        <v>0.4019395088788783</v>
      </c>
      <c r="AC35" s="33">
        <v>0.4</v>
      </c>
      <c r="AD35" s="33">
        <v>0.4</v>
      </c>
      <c r="AE35" s="33">
        <v>0.4</v>
      </c>
      <c r="AF35" s="33">
        <v>0.4</v>
      </c>
      <c r="AG35" s="33">
        <v>492.2182586593571</v>
      </c>
      <c r="AH35" s="33">
        <v>442.89137104410668</v>
      </c>
    </row>
    <row r="36" spans="1:34" x14ac:dyDescent="0.25">
      <c r="A36" s="34"/>
      <c r="B36" s="35" t="s">
        <v>156</v>
      </c>
      <c r="C36" s="36">
        <v>4921.2692708945924</v>
      </c>
      <c r="D36" s="36">
        <v>3843.1692708945925</v>
      </c>
      <c r="E36" s="36">
        <v>6771.2752782457019</v>
      </c>
      <c r="F36" s="36">
        <v>7033.0252782457019</v>
      </c>
      <c r="G36" s="36">
        <f>G35+G27</f>
        <v>25</v>
      </c>
      <c r="H36" s="36">
        <f t="shared" ref="H36:J36" si="2">H35+H27</f>
        <v>2</v>
      </c>
      <c r="I36" s="36">
        <f t="shared" si="2"/>
        <v>40</v>
      </c>
      <c r="J36" s="36">
        <f t="shared" si="2"/>
        <v>3</v>
      </c>
      <c r="K36" s="36">
        <v>25.024841466386544</v>
      </c>
      <c r="L36" s="36">
        <v>0.99562198671661029</v>
      </c>
      <c r="M36" s="36">
        <v>30.006261133192908</v>
      </c>
      <c r="N36" s="36">
        <v>0.97729149093098566</v>
      </c>
      <c r="O36" s="36">
        <v>20.023852158137359</v>
      </c>
      <c r="P36" s="36">
        <v>19.966290215620017</v>
      </c>
      <c r="Q36" s="36">
        <v>11548.288795788687</v>
      </c>
      <c r="R36" s="36">
        <v>11548.288795788687</v>
      </c>
      <c r="S36" s="36">
        <v>3599.7630259357088</v>
      </c>
      <c r="T36" s="36">
        <v>2999.8317645352604</v>
      </c>
      <c r="U36" s="36">
        <v>1599.7800260104659</v>
      </c>
      <c r="V36" s="36">
        <v>3303.712702217792</v>
      </c>
      <c r="W36" s="36">
        <v>3251.3142363020183</v>
      </c>
      <c r="X36" s="36">
        <v>3197.1738705706452</v>
      </c>
      <c r="Y36" s="36">
        <v>1541.5473692997757</v>
      </c>
      <c r="Z36" s="36">
        <v>1562.4423692997757</v>
      </c>
      <c r="AA36" s="36">
        <v>2023.5296046349365</v>
      </c>
      <c r="AB36" s="36">
        <v>29.17193712652594</v>
      </c>
      <c r="AC36" s="36">
        <v>29.169999999999998</v>
      </c>
      <c r="AD36" s="36">
        <v>29.169999999999998</v>
      </c>
      <c r="AE36" s="36">
        <v>33.040871199999998</v>
      </c>
      <c r="AF36" s="36">
        <v>46.321781666666659</v>
      </c>
      <c r="AG36" s="36">
        <v>3141.4001986593571</v>
      </c>
      <c r="AH36" s="36">
        <v>1488.0077110441066</v>
      </c>
    </row>
    <row r="37" spans="1:34" x14ac:dyDescent="0.25">
      <c r="A37" s="37"/>
      <c r="B37" s="55" t="s">
        <v>157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>
        <v>170</v>
      </c>
      <c r="AC37" s="37">
        <v>170</v>
      </c>
      <c r="AD37" s="37">
        <v>120</v>
      </c>
      <c r="AE37" s="37">
        <v>60</v>
      </c>
      <c r="AF37" s="37">
        <v>30</v>
      </c>
      <c r="AG37" s="37"/>
      <c r="AH37" s="37"/>
    </row>
    <row r="38" spans="1:34" x14ac:dyDescent="0.25">
      <c r="A38" s="37"/>
      <c r="B38" s="55" t="s">
        <v>158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>
        <v>2589</v>
      </c>
      <c r="AC38" s="37">
        <v>2589</v>
      </c>
      <c r="AD38" s="37">
        <v>2589</v>
      </c>
      <c r="AE38" s="37">
        <v>2589</v>
      </c>
      <c r="AF38" s="37">
        <v>2589</v>
      </c>
      <c r="AG38" s="37"/>
      <c r="AH38" s="37"/>
    </row>
    <row r="39" spans="1:34" x14ac:dyDescent="0.25">
      <c r="A39" s="37"/>
      <c r="B39" s="35" t="s">
        <v>159</v>
      </c>
      <c r="C39" s="54">
        <v>1640</v>
      </c>
      <c r="D39" s="54">
        <v>3780</v>
      </c>
      <c r="E39" s="54">
        <v>1350</v>
      </c>
      <c r="F39" s="54">
        <v>3500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3850</v>
      </c>
      <c r="R39" s="37">
        <v>2900</v>
      </c>
      <c r="S39" s="9"/>
      <c r="T39" s="9"/>
      <c r="U39" s="37">
        <v>16</v>
      </c>
      <c r="V39" s="37">
        <v>160</v>
      </c>
      <c r="W39" s="37">
        <v>130</v>
      </c>
      <c r="X39" s="37">
        <v>86</v>
      </c>
      <c r="Y39" s="37">
        <v>220</v>
      </c>
      <c r="Z39" s="37">
        <v>54</v>
      </c>
      <c r="AA39" s="9"/>
      <c r="AB39" s="39"/>
      <c r="AC39" s="39">
        <v>40</v>
      </c>
      <c r="AD39" s="39"/>
      <c r="AE39" s="39"/>
      <c r="AF39" s="39"/>
      <c r="AG39" s="39"/>
      <c r="AH39" s="39"/>
    </row>
    <row r="40" spans="1:34" x14ac:dyDescent="0.25">
      <c r="A40" s="34"/>
      <c r="B40" s="35" t="s">
        <v>160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7">
        <v>12</v>
      </c>
      <c r="T40" s="37">
        <v>100</v>
      </c>
      <c r="U40" s="29"/>
      <c r="V40" s="29"/>
      <c r="W40" s="29"/>
      <c r="X40" s="29"/>
      <c r="Y40" s="29"/>
      <c r="Z40" s="29"/>
      <c r="AA40" s="37">
        <v>70</v>
      </c>
      <c r="AB40" s="34">
        <v>240</v>
      </c>
      <c r="AC40" s="34"/>
      <c r="AD40" s="34">
        <v>120</v>
      </c>
      <c r="AE40" s="34">
        <v>120</v>
      </c>
      <c r="AF40" s="34">
        <v>168</v>
      </c>
      <c r="AG40" s="34">
        <v>76</v>
      </c>
      <c r="AH40" s="34">
        <v>120</v>
      </c>
    </row>
    <row r="41" spans="1:34" x14ac:dyDescent="0.25">
      <c r="A41" s="63" t="s">
        <v>161</v>
      </c>
      <c r="B41" s="63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>
        <v>0.12154973802719142</v>
      </c>
      <c r="AC41" s="36">
        <v>0.72924999999999995</v>
      </c>
      <c r="AD41" s="36">
        <v>0.24308333333333332</v>
      </c>
      <c r="AE41" s="36">
        <v>0.27534059333333333</v>
      </c>
      <c r="AF41" s="36">
        <v>0.27572489087301583</v>
      </c>
      <c r="AG41" s="36">
        <v>41.334213140254697</v>
      </c>
      <c r="AH41" s="36">
        <v>12.400064258700889</v>
      </c>
    </row>
    <row r="42" spans="1:34" x14ac:dyDescent="0.25">
      <c r="A42" s="67" t="s">
        <v>162</v>
      </c>
      <c r="B42" s="67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>
        <v>170</v>
      </c>
      <c r="AC42" s="29">
        <v>170</v>
      </c>
      <c r="AD42" s="29">
        <v>170</v>
      </c>
      <c r="AE42" s="29">
        <v>60</v>
      </c>
      <c r="AF42" s="29">
        <v>30</v>
      </c>
      <c r="AG42" s="29"/>
      <c r="AH42" s="29"/>
    </row>
    <row r="43" spans="1:34" x14ac:dyDescent="0.25">
      <c r="A43" s="62" t="s">
        <v>163</v>
      </c>
      <c r="B43" s="62"/>
      <c r="C43" s="40">
        <v>3.0007739456674343</v>
      </c>
      <c r="D43" s="40">
        <v>1.0167114473266117</v>
      </c>
      <c r="E43" s="40">
        <v>5.0157594653671866</v>
      </c>
      <c r="F43" s="40">
        <v>2.0094357937844864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>
        <v>2.999555531373685</v>
      </c>
      <c r="R43" s="40">
        <v>3.982168550271961</v>
      </c>
      <c r="S43" s="9"/>
      <c r="T43" s="9"/>
      <c r="U43" s="9"/>
      <c r="V43" s="9"/>
      <c r="W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x14ac:dyDescent="0.25">
      <c r="A44" s="62" t="s">
        <v>164</v>
      </c>
      <c r="B44" s="6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>
        <v>37.176440355472621</v>
      </c>
      <c r="Y44" s="40"/>
      <c r="Z44" s="40"/>
      <c r="AA44" s="40"/>
      <c r="AB44" s="40"/>
      <c r="AC44" s="40"/>
      <c r="AD44" s="40"/>
      <c r="AE44" s="40"/>
      <c r="AF44" s="40"/>
      <c r="AG44" s="40"/>
      <c r="AH44" s="40"/>
    </row>
    <row r="45" spans="1:34" x14ac:dyDescent="0.25">
      <c r="A45" s="62" t="s">
        <v>165</v>
      </c>
      <c r="B45" s="62"/>
      <c r="C45" s="40"/>
      <c r="D45" s="40"/>
      <c r="E45" s="40"/>
      <c r="F45" s="40"/>
      <c r="G45" s="40">
        <v>25.000950290569524</v>
      </c>
      <c r="H45" s="40">
        <v>2.0072046459141584</v>
      </c>
      <c r="I45" s="40">
        <v>40</v>
      </c>
      <c r="J45" s="40">
        <v>3.0072046459141584</v>
      </c>
      <c r="K45" s="40">
        <v>25.024841466386544</v>
      </c>
      <c r="L45" s="40">
        <v>0.99562198671661029</v>
      </c>
      <c r="M45" s="40">
        <v>30.006261133192908</v>
      </c>
      <c r="N45" s="40">
        <v>0.97729149093098566</v>
      </c>
      <c r="O45" s="40">
        <v>20.023852158137359</v>
      </c>
      <c r="P45" s="40">
        <v>19.966290215620017</v>
      </c>
      <c r="Q45" s="40">
        <v>11548.288795788687</v>
      </c>
      <c r="R45" s="40">
        <v>11548.288795788687</v>
      </c>
      <c r="S45" s="40">
        <v>299.98025216130907</v>
      </c>
      <c r="T45" s="40">
        <v>29.998317645352603</v>
      </c>
      <c r="U45" s="40"/>
      <c r="V45" s="40"/>
      <c r="W45" s="40"/>
      <c r="X45" s="40"/>
      <c r="Y45" s="40"/>
      <c r="Z45" s="40"/>
      <c r="AA45" s="40">
        <v>28.907565780499095</v>
      </c>
      <c r="AB45" s="40">
        <v>20.66345546462254</v>
      </c>
      <c r="AC45" s="40">
        <v>123.9725</v>
      </c>
      <c r="AD45" s="40">
        <v>41.324166666666663</v>
      </c>
      <c r="AE45" s="40">
        <v>16.520435599999999</v>
      </c>
      <c r="AF45" s="40">
        <v>8.2717467261904751</v>
      </c>
      <c r="AG45" s="40"/>
      <c r="AH45" s="40"/>
    </row>
    <row r="46" spans="1:34" x14ac:dyDescent="0.25">
      <c r="A46" s="62" t="s">
        <v>166</v>
      </c>
      <c r="B46" s="6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>
        <v>99.98625162565412</v>
      </c>
      <c r="V46" s="40">
        <v>20.648204388861199</v>
      </c>
      <c r="W46" s="40">
        <v>25.010109510015525</v>
      </c>
      <c r="X46" s="40"/>
      <c r="Y46" s="40">
        <v>7.0070334968171624</v>
      </c>
      <c r="Z46" s="40">
        <v>28.934117949995848</v>
      </c>
      <c r="AA46" s="40"/>
      <c r="AB46" s="40"/>
      <c r="AC46" s="40"/>
      <c r="AD46" s="40"/>
      <c r="AE46" s="40"/>
      <c r="AF46" s="40"/>
      <c r="AG46" s="40">
        <v>41.334213140254697</v>
      </c>
      <c r="AH46" s="40">
        <v>12.400064258700889</v>
      </c>
    </row>
    <row r="47" spans="1:34" x14ac:dyDescent="0.25">
      <c r="A47" s="41" t="s">
        <v>167</v>
      </c>
      <c r="B47" s="41"/>
      <c r="C47" s="42">
        <v>1640</v>
      </c>
      <c r="D47" s="42">
        <v>3780</v>
      </c>
      <c r="E47" s="42">
        <v>1350</v>
      </c>
      <c r="F47" s="42">
        <v>3500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>
        <v>3850</v>
      </c>
      <c r="R47" s="42">
        <v>2900</v>
      </c>
      <c r="S47" s="42">
        <v>12</v>
      </c>
      <c r="T47" s="42">
        <v>100</v>
      </c>
      <c r="U47" s="42">
        <v>16</v>
      </c>
      <c r="V47" s="42">
        <v>160</v>
      </c>
      <c r="W47" s="42">
        <v>130</v>
      </c>
      <c r="X47" s="42">
        <v>86</v>
      </c>
      <c r="Y47" s="42">
        <v>220</v>
      </c>
      <c r="Z47" s="42">
        <v>54</v>
      </c>
      <c r="AA47" s="42">
        <v>70</v>
      </c>
      <c r="AB47" s="42">
        <v>240</v>
      </c>
      <c r="AC47" s="42">
        <v>40</v>
      </c>
      <c r="AD47" s="42">
        <v>120</v>
      </c>
      <c r="AE47" s="42">
        <v>120</v>
      </c>
      <c r="AF47" s="42">
        <v>168</v>
      </c>
      <c r="AG47" s="42">
        <v>76</v>
      </c>
      <c r="AH47" s="42">
        <v>120</v>
      </c>
    </row>
    <row r="48" spans="1:34" x14ac:dyDescent="0.25">
      <c r="A48" s="41" t="s">
        <v>168</v>
      </c>
      <c r="B48" s="41"/>
      <c r="C48" s="43">
        <v>4921.2692708945924</v>
      </c>
      <c r="D48" s="43">
        <v>3843.169270894592</v>
      </c>
      <c r="E48" s="43">
        <v>6771.2752782457019</v>
      </c>
      <c r="F48" s="43">
        <v>7033.0252782457028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>
        <v>11548.288795788687</v>
      </c>
      <c r="R48" s="43">
        <v>11548.288795788687</v>
      </c>
      <c r="S48" s="43">
        <v>3599.7630259357088</v>
      </c>
      <c r="T48" s="43">
        <v>2999.8317645352604</v>
      </c>
      <c r="U48" s="43">
        <v>1599.7800260104659</v>
      </c>
      <c r="V48" s="43">
        <v>3303.712702217792</v>
      </c>
      <c r="W48" s="43">
        <v>3251.3142363020183</v>
      </c>
      <c r="X48" s="43">
        <v>3197.1738705706452</v>
      </c>
      <c r="Y48" s="43">
        <v>1541.5473692997757</v>
      </c>
      <c r="Z48" s="43">
        <v>1562.4423692997757</v>
      </c>
      <c r="AA48" s="43">
        <v>2023.5296046349367</v>
      </c>
      <c r="AB48" s="43">
        <v>4959.2293115094099</v>
      </c>
      <c r="AC48" s="43">
        <v>4958.8999999999996</v>
      </c>
      <c r="AD48" s="43">
        <v>3500.3999999999996</v>
      </c>
      <c r="AE48" s="43">
        <v>1982.452272</v>
      </c>
      <c r="AF48" s="43">
        <v>1389.6534499999998</v>
      </c>
      <c r="AG48" s="43">
        <v>3141.4001986593571</v>
      </c>
      <c r="AH48" s="43">
        <v>1488.0077110441066</v>
      </c>
    </row>
    <row r="49" spans="1:34" x14ac:dyDescent="0.25">
      <c r="A49" s="41" t="s">
        <v>169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x14ac:dyDescent="0.25">
      <c r="A50" s="4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x14ac:dyDescent="0.25">
      <c r="A51" s="44"/>
      <c r="B51" s="45" t="s">
        <v>170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>
        <v>24.984327310522051</v>
      </c>
      <c r="W51" s="46"/>
      <c r="X51" s="46">
        <v>44.983492830121868</v>
      </c>
      <c r="Y51" s="46"/>
      <c r="Z51" s="46">
        <v>35.010282719494974</v>
      </c>
      <c r="AA51" s="46">
        <v>34.978154594403904</v>
      </c>
      <c r="AB51" s="46">
        <v>25.002781112193272</v>
      </c>
      <c r="AC51" s="46">
        <v>150.00672499999999</v>
      </c>
      <c r="AD51" s="46">
        <v>50.002241666666663</v>
      </c>
      <c r="AE51" s="46">
        <v>19.989727075999998</v>
      </c>
      <c r="AF51" s="46">
        <v>10.008813538690475</v>
      </c>
      <c r="AG51" s="46">
        <v>50.014397899708179</v>
      </c>
      <c r="AH51" s="46">
        <v>15.004077753028074</v>
      </c>
    </row>
    <row r="52" spans="1:34" x14ac:dyDescent="0.25">
      <c r="A52" s="47"/>
      <c r="B52" s="48" t="s">
        <v>171</v>
      </c>
      <c r="C52" s="49"/>
      <c r="D52" s="49">
        <v>1</v>
      </c>
      <c r="E52" s="49">
        <v>5</v>
      </c>
      <c r="F52" s="49">
        <v>2</v>
      </c>
      <c r="G52" s="49">
        <v>25</v>
      </c>
      <c r="H52" s="49">
        <v>2</v>
      </c>
      <c r="I52" s="49">
        <v>40</v>
      </c>
      <c r="J52" s="49">
        <v>3</v>
      </c>
      <c r="K52" s="49">
        <v>25</v>
      </c>
      <c r="L52" s="49"/>
      <c r="M52" s="49">
        <v>30</v>
      </c>
      <c r="N52" s="49">
        <v>1</v>
      </c>
      <c r="O52" s="49">
        <v>20</v>
      </c>
      <c r="P52" s="49">
        <v>20</v>
      </c>
      <c r="Q52" s="49"/>
      <c r="R52" s="49">
        <v>4</v>
      </c>
      <c r="S52" s="49">
        <v>300</v>
      </c>
      <c r="T52" s="49"/>
      <c r="U52" s="49">
        <v>100</v>
      </c>
      <c r="V52" s="49">
        <v>25</v>
      </c>
      <c r="W52" s="49">
        <v>25</v>
      </c>
      <c r="X52" s="49">
        <v>45</v>
      </c>
      <c r="Y52" s="49">
        <v>7</v>
      </c>
      <c r="Z52" s="49">
        <v>35</v>
      </c>
      <c r="AA52" s="49">
        <v>35</v>
      </c>
      <c r="AB52" s="49"/>
      <c r="AC52" s="49">
        <v>150</v>
      </c>
      <c r="AD52" s="49"/>
      <c r="AE52" s="49">
        <v>20</v>
      </c>
      <c r="AF52" s="49">
        <v>10</v>
      </c>
      <c r="AG52" s="49">
        <v>50</v>
      </c>
      <c r="AH52" s="49"/>
    </row>
    <row r="53" spans="1:34" x14ac:dyDescent="0.25">
      <c r="A53" s="7"/>
    </row>
    <row r="54" spans="1:34" x14ac:dyDescent="0.25">
      <c r="A54" s="7"/>
    </row>
    <row r="55" spans="1:34" x14ac:dyDescent="0.25">
      <c r="A55" s="41" t="s">
        <v>238</v>
      </c>
    </row>
    <row r="56" spans="1:34" x14ac:dyDescent="0.25">
      <c r="A56" s="50" t="s">
        <v>172</v>
      </c>
    </row>
    <row r="57" spans="1:34" x14ac:dyDescent="0.25">
      <c r="A57" s="7"/>
    </row>
    <row r="58" spans="1:34" x14ac:dyDescent="0.25">
      <c r="A58" s="7" t="s">
        <v>173</v>
      </c>
    </row>
    <row r="59" spans="1:34" x14ac:dyDescent="0.25">
      <c r="A59" s="50" t="s">
        <v>172</v>
      </c>
    </row>
    <row r="60" spans="1:34" x14ac:dyDescent="0.25">
      <c r="A60" s="7"/>
    </row>
  </sheetData>
  <mergeCells count="14">
    <mergeCell ref="W7:AA7"/>
    <mergeCell ref="AB7:AH7"/>
    <mergeCell ref="A46:B46"/>
    <mergeCell ref="B5:C5"/>
    <mergeCell ref="C7:D7"/>
    <mergeCell ref="E7:F7"/>
    <mergeCell ref="A41:B41"/>
    <mergeCell ref="A42:B42"/>
    <mergeCell ref="A43:B43"/>
    <mergeCell ref="A44:B44"/>
    <mergeCell ref="A45:B45"/>
    <mergeCell ref="G7:J7"/>
    <mergeCell ref="K7:O7"/>
    <mergeCell ref="P7:U7"/>
  </mergeCells>
  <pageMargins left="0.7" right="0.7" top="0.75" bottom="0.75" header="0.3" footer="0.3"/>
  <pageSetup paperSize="9" scale="4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Pielikums</vt:lpstr>
      <vt:lpstr>Info 1</vt:lpstr>
      <vt:lpstr>Info 2</vt:lpstr>
      <vt:lpstr>Info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Solveiga</dc:creator>
  <cp:lastModifiedBy>Zane Dreija</cp:lastModifiedBy>
  <cp:lastPrinted>2024-04-03T12:08:33Z</cp:lastPrinted>
  <dcterms:created xsi:type="dcterms:W3CDTF">2022-10-07T12:17:29Z</dcterms:created>
  <dcterms:modified xsi:type="dcterms:W3CDTF">2024-04-03T12:08:37Z</dcterms:modified>
</cp:coreProperties>
</file>