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30" activeTab="1"/>
  </bookViews>
  <sheets>
    <sheet name="1.pielikums_PII" sheetId="1" r:id="rId1"/>
    <sheet name="2.pielikums_visp_izgl_iest" sheetId="2" r:id="rId2"/>
    <sheet name="3.pielikums_interešu_izgl_iest" sheetId="3" r:id="rId3"/>
  </sheets>
  <definedNames/>
  <calcPr fullCalcOnLoad="1"/>
</workbook>
</file>

<file path=xl/sharedStrings.xml><?xml version="1.0" encoding="utf-8"?>
<sst xmlns="http://schemas.openxmlformats.org/spreadsheetml/2006/main" count="1688" uniqueCount="336">
  <si>
    <t>Amata nosaukums</t>
  </si>
  <si>
    <t xml:space="preserve">Sētnieks                                               </t>
  </si>
  <si>
    <t>Kopā</t>
  </si>
  <si>
    <t xml:space="preserve">Apkopējs                     </t>
  </si>
  <si>
    <t xml:space="preserve">Medicīnas māsa </t>
  </si>
  <si>
    <t>Mēnešalgas</t>
  </si>
  <si>
    <t>Kvalifikācijas</t>
  </si>
  <si>
    <t>I</t>
  </si>
  <si>
    <t>grupa  /</t>
  </si>
  <si>
    <t>kategorija</t>
  </si>
  <si>
    <t>Profesijas kods</t>
  </si>
  <si>
    <t>5312 01</t>
  </si>
  <si>
    <t>9313 02</t>
  </si>
  <si>
    <t>9112 01</t>
  </si>
  <si>
    <t>9613 01</t>
  </si>
  <si>
    <t>1412 05</t>
  </si>
  <si>
    <t>II</t>
  </si>
  <si>
    <t>Veļas pārzinis</t>
  </si>
  <si>
    <t>Ēdnīcas vadītājs</t>
  </si>
  <si>
    <t>Saskaņā ar izglītību apliecinošiem dokumentiem</t>
  </si>
  <si>
    <t xml:space="preserve">I </t>
  </si>
  <si>
    <t>Amatu saime vai                                                  Profesiju grupa/ārstniecības personāls</t>
  </si>
  <si>
    <t xml:space="preserve">             Ārstniecības personāls</t>
  </si>
  <si>
    <t>Saimes līmenis</t>
  </si>
  <si>
    <t>5151 03</t>
  </si>
  <si>
    <t>9121 03</t>
  </si>
  <si>
    <t xml:space="preserve">Ēdnīcas vadītājs                                      </t>
  </si>
  <si>
    <t>9629 05</t>
  </si>
  <si>
    <t xml:space="preserve">Valmieras novada pašvaldības </t>
  </si>
  <si>
    <t>Valmieras pirmsskolas izglītības iestāde  „Ezītis”</t>
  </si>
  <si>
    <t xml:space="preserve">Saimniecības vadītājs                        </t>
  </si>
  <si>
    <t xml:space="preserve">Saimniecības vadītājs                                 </t>
  </si>
  <si>
    <t>Valmieras pirmsskolas izglītības iestāde  „Sprīdītis”</t>
  </si>
  <si>
    <t xml:space="preserve">Saimniecības vadītājs                              </t>
  </si>
  <si>
    <t>Valmieras pirmsskolas izglītības iestāde  „Vālodzīte”</t>
  </si>
  <si>
    <t xml:space="preserve">Saimniecības vadītājs                            </t>
  </si>
  <si>
    <t>Valmieras pirmsskolas izglītības iestāde  „Kārliena”</t>
  </si>
  <si>
    <t>Valmieras pirmsskolas izglītības iestāde  „Buratino”</t>
  </si>
  <si>
    <t xml:space="preserve">Saimniecības vadītājs                                   </t>
  </si>
  <si>
    <t xml:space="preserve">Veļas pārzinis                                              </t>
  </si>
  <si>
    <t xml:space="preserve">Medicīnas māsa                                       </t>
  </si>
  <si>
    <t>Kocēnu pirmsskolas izglītības iestāde "Auseklītis"</t>
  </si>
  <si>
    <t>Apkopējs</t>
  </si>
  <si>
    <t xml:space="preserve"> II</t>
  </si>
  <si>
    <t>III</t>
  </si>
  <si>
    <t>Saimniecības vadītājs</t>
  </si>
  <si>
    <t>Sētnieks</t>
  </si>
  <si>
    <t>Skolotāja palīgs</t>
  </si>
  <si>
    <t>Burtnieku pirmsskolas izglītības iestāde "Sienāzītis"</t>
  </si>
  <si>
    <t>Valmiermuižas pirmsskolas izglītības iestāde "Burtiņš"</t>
  </si>
  <si>
    <t>Sētnieks - dārznieks</t>
  </si>
  <si>
    <t>Baseina administrators</t>
  </si>
  <si>
    <t>Rūjienas pirmsskolas izglītības iestāde "Vārpiņa"</t>
  </si>
  <si>
    <t xml:space="preserve">Izglītības iestādes bibliotekārs </t>
  </si>
  <si>
    <t xml:space="preserve">Skolotāja palīgs </t>
  </si>
  <si>
    <t xml:space="preserve">Ēdnīcas vadītājs </t>
  </si>
  <si>
    <t xml:space="preserve">Veļas pārzinis </t>
  </si>
  <si>
    <t xml:space="preserve">Remontstrādnieks  </t>
  </si>
  <si>
    <t xml:space="preserve">Dārznieks </t>
  </si>
  <si>
    <t>3433 03</t>
  </si>
  <si>
    <t>9412 01</t>
  </si>
  <si>
    <t>6113 01</t>
  </si>
  <si>
    <t>V</t>
  </si>
  <si>
    <t>IV</t>
  </si>
  <si>
    <t>Strenču pirmsskolas izglītības iestāde "Minkāns"</t>
  </si>
  <si>
    <t>5151 01</t>
  </si>
  <si>
    <t>Strenču pirmsskolas izglītības iestādes "Minkāns" struktūrvienība "Dzērvīte"</t>
  </si>
  <si>
    <t>9412 02</t>
  </si>
  <si>
    <t xml:space="preserve">Saimniecības vadītājs                                                                 </t>
  </si>
  <si>
    <t xml:space="preserve">Apkopējs                                                                  </t>
  </si>
  <si>
    <t>Domes priekšsēdētājs</t>
  </si>
  <si>
    <t xml:space="preserve"> </t>
  </si>
  <si>
    <t>Jānis Baiks</t>
  </si>
  <si>
    <t xml:space="preserve">Mūrmuižas pirmsskolas izglītības iestādes "Pasaciņa" </t>
  </si>
  <si>
    <t xml:space="preserve">Vecākais pavārs </t>
  </si>
  <si>
    <t>Dārznieks</t>
  </si>
  <si>
    <t>Veļas mazgātājs</t>
  </si>
  <si>
    <t>Tehniķis</t>
  </si>
  <si>
    <t>II B</t>
  </si>
  <si>
    <t>5120 01</t>
  </si>
  <si>
    <t>Medicīnas māsa</t>
  </si>
  <si>
    <t>Vienību skaits</t>
  </si>
  <si>
    <t>Asistents*</t>
  </si>
  <si>
    <t>Remontstrādnieks (galdnieks, atslēdznieks, elektromontieris)</t>
  </si>
  <si>
    <t xml:space="preserve">Remontstrādnieks (galdnieks, atslēdznieks, elektromontieris) </t>
  </si>
  <si>
    <t xml:space="preserve">Remontstrādnieks (galdnieks, atslēdznieks, elektromontieris)                </t>
  </si>
  <si>
    <t>Virtuves darbinieks</t>
  </si>
  <si>
    <t>Ēdnīcas darbinieks</t>
  </si>
  <si>
    <r>
      <t xml:space="preserve">Skolotāja palīgs                                              </t>
    </r>
    <r>
      <rPr>
        <i/>
        <sz val="11"/>
        <rFont val="Arial"/>
        <family val="2"/>
      </rPr>
      <t xml:space="preserve">      </t>
    </r>
    <r>
      <rPr>
        <sz val="11"/>
        <rFont val="Arial"/>
        <family val="2"/>
      </rPr>
      <t xml:space="preserve">                    </t>
    </r>
  </si>
  <si>
    <r>
      <t>Skolotāja palīgs</t>
    </r>
    <r>
      <rPr>
        <i/>
        <sz val="11"/>
        <rFont val="Arial"/>
        <family val="2"/>
      </rPr>
      <t xml:space="preserve">                                                   </t>
    </r>
  </si>
  <si>
    <r>
      <t xml:space="preserve">Apkopējs    </t>
    </r>
    <r>
      <rPr>
        <i/>
        <sz val="11"/>
        <rFont val="Arial"/>
        <family val="2"/>
      </rPr>
      <t xml:space="preserve">                           </t>
    </r>
  </si>
  <si>
    <r>
      <t xml:space="preserve">Sētnieks                              </t>
    </r>
    <r>
      <rPr>
        <i/>
        <sz val="11"/>
        <rFont val="Arial"/>
        <family val="2"/>
      </rPr>
      <t xml:space="preserve"> </t>
    </r>
  </si>
  <si>
    <r>
      <t xml:space="preserve">Remontstrādnieks (galdnieks, atslēdznieks, elektromontieris)                                  </t>
    </r>
    <r>
      <rPr>
        <i/>
        <sz val="11"/>
        <rFont val="Arial"/>
        <family val="2"/>
      </rPr>
      <t xml:space="preserve">  </t>
    </r>
  </si>
  <si>
    <r>
      <t xml:space="preserve">Sētnieks                            </t>
    </r>
    <r>
      <rPr>
        <i/>
        <sz val="11"/>
        <rFont val="Arial"/>
        <family val="2"/>
      </rPr>
      <t xml:space="preserve">  </t>
    </r>
    <r>
      <rPr>
        <sz val="11"/>
        <rFont val="Arial"/>
        <family val="2"/>
      </rPr>
      <t xml:space="preserve">                                        </t>
    </r>
  </si>
  <si>
    <r>
      <t xml:space="preserve">Sētnieks                                                      </t>
    </r>
    <r>
      <rPr>
        <i/>
        <sz val="11"/>
        <rFont val="Arial"/>
        <family val="2"/>
      </rPr>
      <t xml:space="preserve">  </t>
    </r>
    <r>
      <rPr>
        <sz val="11"/>
        <rFont val="Arial"/>
        <family val="2"/>
      </rPr>
      <t xml:space="preserve">                                    </t>
    </r>
  </si>
  <si>
    <t>Mazsalacas pirmsskolas izglītības iestāde „Dārziņš"</t>
  </si>
  <si>
    <t>2635 01</t>
  </si>
  <si>
    <t xml:space="preserve">Remontstrādnieks                 </t>
  </si>
  <si>
    <t>3119 44</t>
  </si>
  <si>
    <t>9121 01</t>
  </si>
  <si>
    <t xml:space="preserve">Remontstrādnieks (galdnieks)                             </t>
  </si>
  <si>
    <t xml:space="preserve"> Valmieras pirmsskolas izglītības iestāde „Ābelīte” </t>
  </si>
  <si>
    <t>Valmieras pirmsskolas izglītības iestāde „Krācītes”</t>
  </si>
  <si>
    <t>Valmieras pirmsskolas izglītības iestāde „Pienenīte”</t>
  </si>
  <si>
    <t>0,5</t>
  </si>
  <si>
    <t>Remontstrādnieks</t>
  </si>
  <si>
    <t>Kurinātājs</t>
  </si>
  <si>
    <t>8182 04</t>
  </si>
  <si>
    <t>* sezonas darba darbinieki vai darbinieki uz noteiktu laiku</t>
  </si>
  <si>
    <t>Kurinātājs*</t>
  </si>
  <si>
    <t>Amatu saime vai                                                  Profesiju grupa/ārstn.pers./</t>
  </si>
  <si>
    <t>Mēnešalgas grupa / kvalifikācijas kategorija</t>
  </si>
  <si>
    <t>Valmieras Pārgaujas Valsts ģimnāzija</t>
  </si>
  <si>
    <t>Direktora vietnieks administratīvi saimnieciskajā darbā</t>
  </si>
  <si>
    <t>Automobiļa vadītājs</t>
  </si>
  <si>
    <t>8322 01</t>
  </si>
  <si>
    <t>Sekretārs</t>
  </si>
  <si>
    <t>4120 01</t>
  </si>
  <si>
    <t>3141 02</t>
  </si>
  <si>
    <t xml:space="preserve">Remontstrādnieks                                                 (galdnieks, atslēdznieks, elektromontieris)                                                                      </t>
  </si>
  <si>
    <t xml:space="preserve">Remontstrādnieks                                                       (galdnieks, atslēdznieks, elektromontieris)                                                                          </t>
  </si>
  <si>
    <t>Sargs</t>
  </si>
  <si>
    <t>9629 07</t>
  </si>
  <si>
    <t xml:space="preserve">Apkopējs                                                 </t>
  </si>
  <si>
    <t>Ārstniecības personāls</t>
  </si>
  <si>
    <t>Valmieras Valsts ģimnāzija</t>
  </si>
  <si>
    <t xml:space="preserve">Direktora vietnieks administratīvi saimnieciskajā darbā                      </t>
  </si>
  <si>
    <t>Saskaņā ar izglītības dokumentiem</t>
  </si>
  <si>
    <t>Valmieras 2.vidusskola</t>
  </si>
  <si>
    <t xml:space="preserve">Sekretārs                              </t>
  </si>
  <si>
    <t xml:space="preserve">Skolotāja palīgs                                                 </t>
  </si>
  <si>
    <t xml:space="preserve">III </t>
  </si>
  <si>
    <t>Remontstrādnieks                                                                    (galdnieks, atslēdznieks, elektromontieris)</t>
  </si>
  <si>
    <t xml:space="preserve">Garderobists                                                                                                                   </t>
  </si>
  <si>
    <t>9629 03</t>
  </si>
  <si>
    <t xml:space="preserve">Apkopējs </t>
  </si>
  <si>
    <t xml:space="preserve">Labiekārtošanas strādnieks                          </t>
  </si>
  <si>
    <t>9214 03</t>
  </si>
  <si>
    <t>Valmieras 5.vidusskola</t>
  </si>
  <si>
    <t>Automobīļa vadītājs</t>
  </si>
  <si>
    <t xml:space="preserve">Sekretārs                                                                                     </t>
  </si>
  <si>
    <t>Remontstrādnieks (galdnieks,atslēdznieks,elektromontieris)</t>
  </si>
  <si>
    <t>Valmieras Viestura vidusskola</t>
  </si>
  <si>
    <t xml:space="preserve">Skatuves meistars </t>
  </si>
  <si>
    <t>7115 06</t>
  </si>
  <si>
    <t xml:space="preserve">Sētnieks                                                                                   </t>
  </si>
  <si>
    <t>Remontstrādnieks                                                               (galdnieks, atslēdznieks, elektromontieris)</t>
  </si>
  <si>
    <t xml:space="preserve">Apkopējs                                                                                                </t>
  </si>
  <si>
    <t>Mazsalacas vidusskola</t>
  </si>
  <si>
    <t xml:space="preserve">Automobiļa vadītājs </t>
  </si>
  <si>
    <t>Santehniķis</t>
  </si>
  <si>
    <t>7126 01</t>
  </si>
  <si>
    <t xml:space="preserve">Tehniskais strādnieks                                            </t>
  </si>
  <si>
    <t>9333 08</t>
  </si>
  <si>
    <t>7543 08</t>
  </si>
  <si>
    <t>Dežurants</t>
  </si>
  <si>
    <t>I A</t>
  </si>
  <si>
    <t xml:space="preserve">Garderobists  </t>
  </si>
  <si>
    <t xml:space="preserve">Kurinātājs **                                            </t>
  </si>
  <si>
    <t>Naukšēnu vidusskola</t>
  </si>
  <si>
    <t>Virtuves vadītājs</t>
  </si>
  <si>
    <t>5151 05</t>
  </si>
  <si>
    <t>5311 01</t>
  </si>
  <si>
    <t>Pavārs</t>
  </si>
  <si>
    <t>5120 02</t>
  </si>
  <si>
    <t>Garderobists</t>
  </si>
  <si>
    <t>Internāta, dienesta viesnīcas skolotājs*</t>
  </si>
  <si>
    <t>2359 07</t>
  </si>
  <si>
    <t>Rūjienas vidusskola</t>
  </si>
  <si>
    <t>Sporta halles administrators</t>
  </si>
  <si>
    <t>Burtnieku Ausekļa pamatskola</t>
  </si>
  <si>
    <t>Garderobists/dežūrapkopējs</t>
  </si>
  <si>
    <t>Kurinātājs **</t>
  </si>
  <si>
    <t>Sporta zāles pārzinis</t>
  </si>
  <si>
    <t>5151 06</t>
  </si>
  <si>
    <t>9614 01</t>
  </si>
  <si>
    <t>Rencēnu pamatskola</t>
  </si>
  <si>
    <t>Izglītības iestādes muzeja speciālists</t>
  </si>
  <si>
    <t>2621 06</t>
  </si>
  <si>
    <t>Palīgstrādnieks</t>
  </si>
  <si>
    <t>9329 09</t>
  </si>
  <si>
    <t>Dārznieks - sporta zāles dežurtants</t>
  </si>
  <si>
    <t>Jura Neikena Dikļu pamatskola</t>
  </si>
  <si>
    <t>Pirmsskolas izglītība "Cielaviņa"</t>
  </si>
  <si>
    <t>8162 03</t>
  </si>
  <si>
    <t>Pirmsskolas izglītības grupa Zilākalnā</t>
  </si>
  <si>
    <t>Kocēnu pamatskola</t>
  </si>
  <si>
    <t xml:space="preserve">II </t>
  </si>
  <si>
    <t xml:space="preserve">Medicīnas māsa                                              </t>
  </si>
  <si>
    <t>Rubenes pamatskola</t>
  </si>
  <si>
    <t>Vecākais pavārs</t>
  </si>
  <si>
    <t>J. Endzelīna Kauguru pamatskola</t>
  </si>
  <si>
    <t>Saimniecības strādnieks</t>
  </si>
  <si>
    <t>9211 01</t>
  </si>
  <si>
    <t>3116 06</t>
  </si>
  <si>
    <t>Strenču pamatskola</t>
  </si>
  <si>
    <t>5151 11</t>
  </si>
  <si>
    <t>Laborants</t>
  </si>
  <si>
    <t>3111 08</t>
  </si>
  <si>
    <t>Valmieras sākumskola</t>
  </si>
  <si>
    <t>Remontstrādnieks                                                                  (galdnieks, atslēdznieks, elektromontieris)</t>
  </si>
  <si>
    <t>Valmieras Pārgaujas sākumskola</t>
  </si>
  <si>
    <t>Remontstrādnieks                                                                        (galdnieks, atslēdznieks, elektromontieris)</t>
  </si>
  <si>
    <t xml:space="preserve">Direktora vietnieks                                           administratīvi saimnieciskajā darbā                                                                                                                                    </t>
  </si>
  <si>
    <t>1345 09</t>
  </si>
  <si>
    <t>3114 02</t>
  </si>
  <si>
    <t xml:space="preserve">Skolotāja palīgs                                               </t>
  </si>
  <si>
    <t xml:space="preserve">Surdotulks                                                        </t>
  </si>
  <si>
    <t>3412 04</t>
  </si>
  <si>
    <t xml:space="preserve">Galdnieks                                                                                     </t>
  </si>
  <si>
    <t>7522 01</t>
  </si>
  <si>
    <t>Remontstrādnieks                                      (galdnieks, atslēdznieks, elektromontieris)</t>
  </si>
  <si>
    <t>3214 06</t>
  </si>
  <si>
    <t>Ārsts</t>
  </si>
  <si>
    <t xml:space="preserve">Funkcionālais speciālists (fizioterapeits, ergoterapeits, audiologopēds, mākslas terapeits)                                                       </t>
  </si>
  <si>
    <r>
      <t xml:space="preserve">Skolotāja palīgs                                                  </t>
    </r>
  </si>
  <si>
    <r>
      <t xml:space="preserve">Remontstrādnieks (galdnieks, atslēdznieks, elektromontieris)                    </t>
    </r>
  </si>
  <si>
    <r>
      <t xml:space="preserve">Apkopējs                                                                    </t>
    </r>
  </si>
  <si>
    <t xml:space="preserve">Sētnieks                                                                                                  </t>
  </si>
  <si>
    <t xml:space="preserve">Ārsts                                                                          </t>
  </si>
  <si>
    <t xml:space="preserve">Medicīnas māsa                                                                               </t>
  </si>
  <si>
    <t xml:space="preserve">Funkcionālais speciālists (fizioterapeits, ergoterapeits, audiologopēds, mākslas terapeits, optometrists)                                        </t>
  </si>
  <si>
    <t>Saimniecisko darbu speciālists</t>
  </si>
  <si>
    <t>Skolotāja palīgs **</t>
  </si>
  <si>
    <t>Dežurants- noliktavas pārzinis</t>
  </si>
  <si>
    <t>*darba algas likme noteikta atbilstoši Valmieras novada pašvaldības domes lēmumam par valsts attiecīgā mācību gada piešķirtās mērķdotācijas Valmieras novada pašvaldības dibināto vispārējās izglītības, interešu izglītības un speciālās izglītības iestāžu pedagogu darba samaksai sadales kārtības noteikšanu</t>
  </si>
  <si>
    <t>** sezonas darba darbinieki vai darbinieki uz noteiktu laiku</t>
  </si>
  <si>
    <t>2.pielikums</t>
  </si>
  <si>
    <t>1.pielikums</t>
  </si>
  <si>
    <t>Valmieras Jaunatnes centrs "Vinda"</t>
  </si>
  <si>
    <t xml:space="preserve">Jaunatnes lietu speciālists                                                         </t>
  </si>
  <si>
    <t>2422 27</t>
  </si>
  <si>
    <t xml:space="preserve">Kultūras pasākumu organizators                                                         </t>
  </si>
  <si>
    <t>3435 20</t>
  </si>
  <si>
    <t xml:space="preserve">Jaunatnes darbinieks                                                         </t>
  </si>
  <si>
    <t>2422 57</t>
  </si>
  <si>
    <t xml:space="preserve">Sporta pasākumu organizators                    </t>
  </si>
  <si>
    <t>3423 03</t>
  </si>
  <si>
    <t xml:space="preserve">Apkopējs                                                                                        </t>
  </si>
  <si>
    <t xml:space="preserve">Sētnieks     </t>
  </si>
  <si>
    <t xml:space="preserve">Remontstrādnieks (galdnieks, atslēdznieks, elektromontieris)                                                                                         </t>
  </si>
  <si>
    <t xml:space="preserve">Rūjienas Jauniešu centrs </t>
  </si>
  <si>
    <t>Vadītājs</t>
  </si>
  <si>
    <t>1213 23</t>
  </si>
  <si>
    <t xml:space="preserve"> I</t>
  </si>
  <si>
    <t xml:space="preserve">Burtnieku Jauniešu centrs </t>
  </si>
  <si>
    <t>Trikātas Jauniešu centrs</t>
  </si>
  <si>
    <t xml:space="preserve">Vadītājs                                  </t>
  </si>
  <si>
    <t>Valmieras Sporta skola</t>
  </si>
  <si>
    <r>
      <t xml:space="preserve">Direktora vietnieks administratīvi saimnieciskajā darbā                                                         </t>
    </r>
  </si>
  <si>
    <t>Strādnieks</t>
  </si>
  <si>
    <r>
      <t xml:space="preserve">Dežurants                                                                                </t>
    </r>
  </si>
  <si>
    <t xml:space="preserve">Ārsts                                                                                         </t>
  </si>
  <si>
    <t xml:space="preserve">Medicīnas māsa                                                                                                                                        </t>
  </si>
  <si>
    <t>Kocēnu Sporta skola</t>
  </si>
  <si>
    <t xml:space="preserve">Direktora vietnieks administratīvi saimnieciskajā darbā                                                           </t>
  </si>
  <si>
    <t>Apkopējs*</t>
  </si>
  <si>
    <t>Valmieras Mūzikas skola</t>
  </si>
  <si>
    <t>Remontstrādnieks (galdnieks,atslēdznieks, elektromontieris)</t>
  </si>
  <si>
    <r>
      <t xml:space="preserve">Garderobists                                                                    </t>
    </r>
    <r>
      <rPr>
        <i/>
        <sz val="11"/>
        <rFont val="Arial"/>
        <family val="2"/>
      </rPr>
      <t xml:space="preserve"> </t>
    </r>
  </si>
  <si>
    <t xml:space="preserve">Dežurants                                                                             </t>
  </si>
  <si>
    <t>Rūjienas Mūzikas skola</t>
  </si>
  <si>
    <t>Strenču Mūzikas skola</t>
  </si>
  <si>
    <t>Kurinātājs *</t>
  </si>
  <si>
    <t>Valmieras Dizaina un mākslas vidusskola</t>
  </si>
  <si>
    <r>
      <t xml:space="preserve">Kultūras projektu vadītājs                                                   </t>
    </r>
    <r>
      <rPr>
        <i/>
        <sz val="11"/>
        <rFont val="Arial"/>
        <family val="2"/>
      </rPr>
      <t xml:space="preserve">  </t>
    </r>
  </si>
  <si>
    <t>3435 23</t>
  </si>
  <si>
    <t xml:space="preserve">Apkopējs                                                                                                                      </t>
  </si>
  <si>
    <r>
      <t xml:space="preserve">Sētnieks                                                                                           </t>
    </r>
    <r>
      <rPr>
        <i/>
        <sz val="11"/>
        <rFont val="Arial"/>
        <family val="2"/>
      </rPr>
      <t xml:space="preserve"> </t>
    </r>
  </si>
  <si>
    <t>Mazsalacas Mūzikas un mākslas skola</t>
  </si>
  <si>
    <t>Rūjienas Mākslas skola</t>
  </si>
  <si>
    <t>KOPĀ</t>
  </si>
  <si>
    <t>3.pielikums</t>
  </si>
  <si>
    <t>3. Apsaimniekošana</t>
  </si>
  <si>
    <t>20.3. Informācijas pārvaldība. Dokumentu pārvaldība</t>
  </si>
  <si>
    <t>33. Pedagoģiskās darbības atbalsts</t>
  </si>
  <si>
    <t>16. Fiziskais un kvalificētais darbs</t>
  </si>
  <si>
    <t>2. Apgāde (iepirkumi)</t>
  </si>
  <si>
    <t xml:space="preserve">3. Apsaimniekošana </t>
  </si>
  <si>
    <t xml:space="preserve">16. Fiziskais un kvalificētais atbalsts </t>
  </si>
  <si>
    <t>20.2. Informācijas pārvaldība. Bibliotēku pakalpojumi</t>
  </si>
  <si>
    <t>46.1. Transportlīdzekļa vadīšana un apkope. Autotransporta vadīšana</t>
  </si>
  <si>
    <t>42. Sekretariāts</t>
  </si>
  <si>
    <t>4. Apsardze un uzraudzība</t>
  </si>
  <si>
    <t>20.5. Informācijas pārvaldība. Muzeju pakalpojumi</t>
  </si>
  <si>
    <t>36. Politikas ieviešana</t>
  </si>
  <si>
    <t>40. Radošie darbi</t>
  </si>
  <si>
    <t>44. Sporta organizēšana un profesionālais sports</t>
  </si>
  <si>
    <t>37. Politikas plānošana</t>
  </si>
  <si>
    <t>39.1. Projektu vadība, īstenošana un uzraudzība. Projektu vadība un īstenošana</t>
  </si>
  <si>
    <r>
      <t xml:space="preserve">Sekretārs                                                                            </t>
    </r>
    <r>
      <rPr>
        <i/>
        <sz val="11"/>
        <rFont val="Arial"/>
        <family val="2"/>
      </rPr>
      <t xml:space="preserve"> </t>
    </r>
  </si>
  <si>
    <r>
      <t>Remontstrādnieks                                                           (galdnieks, atslēdznieks, elektromontieris)</t>
    </r>
    <r>
      <rPr>
        <b/>
        <sz val="11"/>
        <rFont val="Arial"/>
        <family val="2"/>
      </rPr>
      <t xml:space="preserve">                             </t>
    </r>
  </si>
  <si>
    <r>
      <t xml:space="preserve">Apkopējs                                                                                         </t>
    </r>
    <r>
      <rPr>
        <i/>
        <sz val="11"/>
        <rFont val="Arial"/>
        <family val="2"/>
      </rPr>
      <t xml:space="preserve">  </t>
    </r>
    <r>
      <rPr>
        <sz val="11"/>
        <rFont val="Arial"/>
        <family val="2"/>
      </rPr>
      <t xml:space="preserve">                                                 </t>
    </r>
    <r>
      <rPr>
        <i/>
        <sz val="11"/>
        <rFont val="Arial"/>
        <family val="2"/>
      </rPr>
      <t xml:space="preserve">   </t>
    </r>
    <r>
      <rPr>
        <sz val="11"/>
        <rFont val="Arial"/>
        <family val="2"/>
      </rPr>
      <t xml:space="preserve">    </t>
    </r>
  </si>
  <si>
    <r>
      <t xml:space="preserve">Sekretārs                                                                                              </t>
    </r>
    <r>
      <rPr>
        <i/>
        <sz val="11"/>
        <rFont val="Arial"/>
        <family val="2"/>
      </rPr>
      <t xml:space="preserve">  </t>
    </r>
    <r>
      <rPr>
        <sz val="11"/>
        <rFont val="Arial"/>
        <family val="2"/>
      </rPr>
      <t xml:space="preserve">                             </t>
    </r>
  </si>
  <si>
    <r>
      <t xml:space="preserve">Sētnieks                                                                                                        </t>
    </r>
    <r>
      <rPr>
        <i/>
        <sz val="11"/>
        <rFont val="Arial"/>
        <family val="2"/>
      </rPr>
      <t xml:space="preserve">  </t>
    </r>
    <r>
      <rPr>
        <sz val="11"/>
        <rFont val="Arial"/>
        <family val="2"/>
      </rPr>
      <t xml:space="preserve">                                </t>
    </r>
  </si>
  <si>
    <r>
      <t>Sētnieks</t>
    </r>
    <r>
      <rPr>
        <i/>
        <sz val="11"/>
        <rFont val="Arial"/>
        <family val="2"/>
      </rPr>
      <t xml:space="preserve">                                                  </t>
    </r>
  </si>
  <si>
    <r>
      <t xml:space="preserve">Apkopējs                                                                                                                                                            </t>
    </r>
    <r>
      <rPr>
        <i/>
        <sz val="11"/>
        <rFont val="Arial"/>
        <family val="2"/>
      </rPr>
      <t xml:space="preserve">     </t>
    </r>
    <r>
      <rPr>
        <sz val="11"/>
        <rFont val="Arial"/>
        <family val="2"/>
      </rPr>
      <t xml:space="preserve">     </t>
    </r>
  </si>
  <si>
    <r>
      <t xml:space="preserve">Apkopējs                                                                                                       </t>
    </r>
    <r>
      <rPr>
        <i/>
        <sz val="11"/>
        <rFont val="Arial"/>
        <family val="2"/>
      </rPr>
      <t xml:space="preserve">   </t>
    </r>
    <r>
      <rPr>
        <sz val="11"/>
        <rFont val="Arial"/>
        <family val="2"/>
      </rPr>
      <t xml:space="preserve">            </t>
    </r>
  </si>
  <si>
    <r>
      <t xml:space="preserve">Sētnieks   </t>
    </r>
    <r>
      <rPr>
        <i/>
        <sz val="11"/>
        <rFont val="Arial"/>
        <family val="2"/>
      </rPr>
      <t xml:space="preserve">                                                                                       </t>
    </r>
    <r>
      <rPr>
        <sz val="11"/>
        <rFont val="Arial"/>
        <family val="2"/>
      </rPr>
      <t xml:space="preserve">                                  </t>
    </r>
  </si>
  <si>
    <r>
      <t xml:space="preserve">Medicīnas māsa </t>
    </r>
    <r>
      <rPr>
        <i/>
        <sz val="11"/>
        <rFont val="Arial"/>
        <family val="2"/>
      </rPr>
      <t xml:space="preserve">                                                                        </t>
    </r>
  </si>
  <si>
    <r>
      <t xml:space="preserve">Veļas pārzinis                                                       </t>
    </r>
    <r>
      <rPr>
        <i/>
        <sz val="11"/>
        <rFont val="Arial"/>
        <family val="2"/>
      </rPr>
      <t xml:space="preserve"> </t>
    </r>
  </si>
  <si>
    <t>Nr. un nosaukums</t>
  </si>
  <si>
    <t>3341 04</t>
  </si>
  <si>
    <t>47. Tulkošana</t>
  </si>
  <si>
    <t>Naktsauklis</t>
  </si>
  <si>
    <t xml:space="preserve">Auklis ** </t>
  </si>
  <si>
    <t>Lietvedis</t>
  </si>
  <si>
    <t xml:space="preserve">Laborants                                                          </t>
  </si>
  <si>
    <t xml:space="preserve">Dežurants                                                                                                </t>
  </si>
  <si>
    <t xml:space="preserve">Dežurants                     </t>
  </si>
  <si>
    <t xml:space="preserve">Laborants  </t>
  </si>
  <si>
    <t>Saimniecības pārzinis</t>
  </si>
  <si>
    <t xml:space="preserve">Laborants                                              </t>
  </si>
  <si>
    <r>
      <t xml:space="preserve">Dežurants                                                                     </t>
    </r>
    <r>
      <rPr>
        <i/>
        <sz val="11"/>
        <rFont val="Arial"/>
        <family val="2"/>
      </rPr>
      <t xml:space="preserve"> </t>
    </r>
    <r>
      <rPr>
        <sz val="11"/>
        <rFont val="Arial"/>
        <family val="2"/>
      </rPr>
      <t xml:space="preserve">  </t>
    </r>
  </si>
  <si>
    <t xml:space="preserve">Tehniķis                                                          </t>
  </si>
  <si>
    <t xml:space="preserve">Dežurants                                                             </t>
  </si>
  <si>
    <t xml:space="preserve">Tehniķis    </t>
  </si>
  <si>
    <t>domes 31.01.2023. lēmumam</t>
  </si>
  <si>
    <t>Internāta, dienesta viesnīcas skolotājs</t>
  </si>
  <si>
    <t>Nr.23 (protokols Nr.1, 30.§)</t>
  </si>
  <si>
    <t>Valmieras novada pašvaldības interešu izglītības iestāžu</t>
  </si>
  <si>
    <t xml:space="preserve">  AMATU SARAKSTS  </t>
  </si>
  <si>
    <t>Valmieras novada vispārējo izglītības iestāžu</t>
  </si>
  <si>
    <t>Valmieras novada pašvaldības pirmsskolas izglītības iestāžu</t>
  </si>
  <si>
    <t>domes 29.06.2023. lēmumam</t>
  </si>
  <si>
    <t xml:space="preserve">Auklis                                                                                                                                       </t>
  </si>
  <si>
    <t xml:space="preserve">Auklis                                                                                                                                          </t>
  </si>
  <si>
    <t>Nr.293 (protokols Nr.9, 25.§)</t>
  </si>
  <si>
    <r>
      <t xml:space="preserve">Matīšu pirmsskolas izglītības iestāde "Namiņš" </t>
    </r>
    <r>
      <rPr>
        <sz val="10"/>
        <rFont val="Arial"/>
        <family val="2"/>
      </rPr>
      <t>(Svītrot ar 29.06.2023. domes lēmumu Nr.293, tiek piemērots ar 01.09.2023.)</t>
    </r>
  </si>
  <si>
    <r>
      <t xml:space="preserve">Trikātas pamatskola                                     </t>
    </r>
    <r>
      <rPr>
        <sz val="10"/>
        <rFont val="Arial"/>
        <family val="2"/>
      </rPr>
      <t xml:space="preserve">  (Tiek piemērots ar 01.09.2023.)</t>
    </r>
  </si>
  <si>
    <r>
      <t xml:space="preserve">Matīšu pamatskola                                       </t>
    </r>
    <r>
      <rPr>
        <sz val="10"/>
        <rFont val="Arial"/>
        <family val="2"/>
      </rPr>
      <t xml:space="preserve"> (Tiek piemērots ar 01.09.2023.)</t>
    </r>
  </si>
  <si>
    <r>
      <t xml:space="preserve">Valmieras Gaujas krasta vidusskola-attīstības centrs (Leona Paegles 5 un Leona Paegles 20, Valmiera, Valmieras novads, LV-4201)                                                                           </t>
    </r>
    <r>
      <rPr>
        <sz val="10"/>
        <rFont val="Arial"/>
        <family val="2"/>
      </rPr>
      <t>(Tiek piemērots ar 01.09.2023.)</t>
    </r>
  </si>
  <si>
    <r>
      <t xml:space="preserve">Brenguļu sākumskola                               </t>
    </r>
    <r>
      <rPr>
        <sz val="10"/>
        <rFont val="Arial"/>
        <family val="2"/>
      </rPr>
      <t xml:space="preserve"> (Svītrot ar 29.06.2023. domes lēmumu Nr.293, tiek piemērots ar 01.09.2023.)</t>
    </r>
  </si>
  <si>
    <r>
      <t xml:space="preserve">Valmieras Gaujas krasta vidusskola-attīstības centrs (Jumaras iela 9, Valmiera, Valmieras novads, LV-4201)                         </t>
    </r>
    <r>
      <rPr>
        <sz val="10"/>
        <rFont val="Arial"/>
        <family val="2"/>
      </rPr>
      <t>(Tiek piemērots ar 01.09.2023.)</t>
    </r>
  </si>
  <si>
    <r>
      <t xml:space="preserve">Valmieras Gaujas krasta vidusskola-attīstības centrs (Skolas iela 5 un Nākotnes iela 1, </t>
    </r>
    <r>
      <rPr>
        <b/>
        <u val="single"/>
        <sz val="11"/>
        <rFont val="Arial"/>
        <family val="2"/>
      </rPr>
      <t>Vaidava</t>
    </r>
    <r>
      <rPr>
        <b/>
        <sz val="11"/>
        <rFont val="Arial"/>
        <family val="2"/>
      </rPr>
      <t xml:space="preserve">, Kocēnu pagasts, Valmieras novads, LV-4228)                                             </t>
    </r>
    <r>
      <rPr>
        <sz val="10"/>
        <rFont val="Arial"/>
        <family val="2"/>
      </rPr>
      <t>(Tiek piemērots ar 01.09.2023.)</t>
    </r>
  </si>
  <si>
    <r>
      <t xml:space="preserve">Ziemeļvidzemes pamatskola                                   </t>
    </r>
    <r>
      <rPr>
        <sz val="10"/>
        <rFont val="Arial"/>
        <family val="2"/>
      </rPr>
      <t>(Svītrot ar 29.06.2023. domes lēmumu Nr.293, tiek piemērots ar 01.09.2023.)</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</si>
</sst>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s&quot;\ #,##0;\-&quot;Ls&quot;\ #,##0"/>
    <numFmt numFmtId="179" formatCode="&quot;Ls&quot;\ #,##0;[Red]\-&quot;Ls&quot;\ #,##0"/>
    <numFmt numFmtId="180" formatCode="&quot;Ls&quot;\ #,##0.00;\-&quot;Ls&quot;\ #,##0.00"/>
    <numFmt numFmtId="181" formatCode="&quot;Ls&quot;\ #,##0.00;[Red]\-&quot;Ls&quot;\ #,##0.00"/>
    <numFmt numFmtId="182" formatCode="_-&quot;Ls&quot;\ * #,##0_-;\-&quot;Ls&quot;\ * #,##0_-;_-&quot;Ls&quot;\ * &quot;-&quot;_-;_-@_-"/>
    <numFmt numFmtId="183" formatCode="_-&quot;Ls&quot;\ * #,##0.00_-;\-&quot;Ls&quot;\ * #,##0.00_-;_-&quot;Ls&quot;\ * &quot;-&quot;??_-;_-@_-"/>
    <numFmt numFmtId="184" formatCode="0.0"/>
    <numFmt numFmtId="185" formatCode="0.000"/>
    <numFmt numFmtId="186" formatCode="0.0000"/>
    <numFmt numFmtId="187" formatCode="#,##0.0"/>
    <numFmt numFmtId="188" formatCode="#,##0.000"/>
    <numFmt numFmtId="189" formatCode="&quot;Yes&quot;;&quot;Yes&quot;;&quot;No&quot;"/>
    <numFmt numFmtId="190" formatCode="&quot;True&quot;;&quot;True&quot;;&quot;False&quot;"/>
    <numFmt numFmtId="191" formatCode="&quot;On&quot;;&quot;On&quot;;&quot;Off&quot;"/>
    <numFmt numFmtId="192" formatCode="[$€-2]\ #,##0.00_);[Red]\([$€-2]\ #,##0.00\)"/>
    <numFmt numFmtId="193" formatCode="[$-426]dddd\,\ yyyy&quot;. gada &quot;d\.\ mmmm"/>
    <numFmt numFmtId="194" formatCode="[$-426]dddd\,\ yyyy\.\ &quot;gada&quot;\ d\.\ mmmm"/>
    <numFmt numFmtId="195" formatCode="0.00000"/>
  </numFmts>
  <fonts count="52">
    <font>
      <sz val="10"/>
      <name val="Arial"/>
      <family val="0"/>
    </font>
    <font>
      <sz val="8"/>
      <name val="Arial"/>
      <family val="2"/>
    </font>
    <font>
      <i/>
      <sz val="10"/>
      <name val="Arial"/>
      <family val="2"/>
    </font>
    <font>
      <sz val="11"/>
      <name val="Arial"/>
      <family val="2"/>
    </font>
    <font>
      <b/>
      <sz val="11"/>
      <name val="Arial"/>
      <family val="2"/>
    </font>
    <font>
      <b/>
      <sz val="10"/>
      <name val="Arial"/>
      <family val="2"/>
    </font>
    <font>
      <i/>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10"/>
      <name val="Arial"/>
      <family val="2"/>
    </font>
    <font>
      <b/>
      <u val="single"/>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rgb="FFFF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style="medium"/>
      <top>
        <color indexed="63"/>
      </top>
      <bottom>
        <color indexed="63"/>
      </bottom>
    </border>
    <border>
      <left style="thin"/>
      <right>
        <color indexed="63"/>
      </right>
      <top style="thin"/>
      <bottom style="thin"/>
    </border>
    <border>
      <left style="medium"/>
      <right>
        <color indexed="63"/>
      </right>
      <top>
        <color indexed="63"/>
      </top>
      <bottom>
        <color indexed="63"/>
      </bottom>
    </border>
    <border>
      <left style="thin"/>
      <right style="medium"/>
      <top style="thin"/>
      <bottom>
        <color indexed="63"/>
      </bottom>
    </border>
    <border>
      <left style="thin"/>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medium"/>
    </border>
    <border>
      <left/>
      <right style="thin"/>
      <top style="medium"/>
      <bottom style="thin"/>
    </border>
    <border>
      <left style="thin"/>
      <right style="thin"/>
      <top style="medium"/>
      <bottom style="thin"/>
    </border>
    <border>
      <left style="thin"/>
      <right>
        <color indexed="63"/>
      </right>
      <top style="medium"/>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medium"/>
    </border>
    <border>
      <left style="medium"/>
      <right style="medium"/>
      <top>
        <color indexed="63"/>
      </top>
      <bottom style="thin"/>
    </border>
    <border>
      <left style="medium"/>
      <right style="medium"/>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1" applyNumberFormat="0" applyAlignment="0" applyProtection="0"/>
    <xf numFmtId="0" fontId="43" fillId="0" borderId="6" applyNumberFormat="0" applyFill="0" applyAlignment="0" applyProtection="0"/>
    <xf numFmtId="0" fontId="44" fillId="30" borderId="0" applyNumberFormat="0" applyBorder="0" applyAlignment="0" applyProtection="0"/>
    <xf numFmtId="0" fontId="45" fillId="0" borderId="0">
      <alignment/>
      <protection/>
    </xf>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86">
    <xf numFmtId="0" fontId="0" fillId="0" borderId="0" xfId="0" applyAlignment="1">
      <alignment/>
    </xf>
    <xf numFmtId="0" fontId="3" fillId="32" borderId="10" xfId="0" applyFont="1" applyFill="1" applyBorder="1" applyAlignment="1">
      <alignment horizontal="left" vertical="center"/>
    </xf>
    <xf numFmtId="0" fontId="3" fillId="32" borderId="10" xfId="0" applyFont="1" applyFill="1" applyBorder="1" applyAlignment="1">
      <alignment wrapText="1"/>
    </xf>
    <xf numFmtId="0" fontId="3" fillId="32" borderId="10" xfId="0" applyFont="1" applyFill="1" applyBorder="1" applyAlignment="1">
      <alignment horizontal="center" vertical="center" wrapText="1"/>
    </xf>
    <xf numFmtId="0" fontId="3" fillId="32" borderId="10" xfId="0" applyFont="1" applyFill="1" applyBorder="1" applyAlignment="1">
      <alignment horizontal="left" vertical="center" wrapText="1"/>
    </xf>
    <xf numFmtId="1" fontId="3" fillId="32" borderId="10" xfId="0" applyNumberFormat="1" applyFont="1" applyFill="1" applyBorder="1" applyAlignment="1">
      <alignment horizontal="center" vertical="center" wrapText="1"/>
    </xf>
    <xf numFmtId="1" fontId="3" fillId="32" borderId="10" xfId="0" applyNumberFormat="1" applyFont="1" applyFill="1" applyBorder="1" applyAlignment="1">
      <alignment horizontal="center" wrapText="1"/>
    </xf>
    <xf numFmtId="0" fontId="0" fillId="32" borderId="0" xfId="0" applyFont="1" applyFill="1" applyAlignment="1">
      <alignment/>
    </xf>
    <xf numFmtId="49" fontId="3" fillId="32" borderId="10" xfId="0" applyNumberFormat="1" applyFont="1" applyFill="1" applyBorder="1" applyAlignment="1">
      <alignment horizontal="center" vertical="center"/>
    </xf>
    <xf numFmtId="2" fontId="3" fillId="32" borderId="10" xfId="0" applyNumberFormat="1" applyFont="1" applyFill="1" applyBorder="1" applyAlignment="1">
      <alignment horizontal="center" vertical="center" wrapText="1"/>
    </xf>
    <xf numFmtId="2" fontId="3" fillId="32" borderId="10" xfId="0" applyNumberFormat="1" applyFont="1" applyFill="1" applyBorder="1" applyAlignment="1">
      <alignment horizontal="center" vertical="center"/>
    </xf>
    <xf numFmtId="1" fontId="3" fillId="32" borderId="11" xfId="0" applyNumberFormat="1" applyFont="1" applyFill="1" applyBorder="1" applyAlignment="1">
      <alignment horizontal="center" vertical="center"/>
    </xf>
    <xf numFmtId="1" fontId="3" fillId="32" borderId="10" xfId="0" applyNumberFormat="1" applyFont="1" applyFill="1" applyBorder="1" applyAlignment="1">
      <alignment horizontal="center" vertical="center"/>
    </xf>
    <xf numFmtId="0" fontId="3" fillId="32" borderId="10" xfId="0" applyFont="1" applyFill="1" applyBorder="1" applyAlignment="1">
      <alignment horizontal="left" wrapText="1"/>
    </xf>
    <xf numFmtId="2" fontId="3" fillId="32" borderId="10" xfId="0" applyNumberFormat="1" applyFont="1" applyFill="1" applyBorder="1" applyAlignment="1">
      <alignment horizontal="center"/>
    </xf>
    <xf numFmtId="0" fontId="3" fillId="32" borderId="10" xfId="0" applyFont="1" applyFill="1" applyBorder="1" applyAlignment="1">
      <alignment vertical="center" wrapText="1"/>
    </xf>
    <xf numFmtId="184" fontId="3" fillId="32" borderId="10" xfId="0" applyNumberFormat="1" applyFont="1" applyFill="1" applyBorder="1" applyAlignment="1">
      <alignment horizontal="center" vertical="center" wrapText="1"/>
    </xf>
    <xf numFmtId="1" fontId="3" fillId="32" borderId="10" xfId="0" applyNumberFormat="1" applyFont="1" applyFill="1" applyBorder="1" applyAlignment="1">
      <alignment horizontal="center"/>
    </xf>
    <xf numFmtId="0" fontId="3" fillId="32" borderId="12" xfId="0" applyFont="1" applyFill="1" applyBorder="1" applyAlignment="1">
      <alignment horizontal="center" vertical="center"/>
    </xf>
    <xf numFmtId="1" fontId="3" fillId="32" borderId="11" xfId="0" applyNumberFormat="1" applyFont="1" applyFill="1" applyBorder="1" applyAlignment="1">
      <alignment horizontal="center" vertical="center" wrapText="1"/>
    </xf>
    <xf numFmtId="0" fontId="3" fillId="32" borderId="10" xfId="0" applyFont="1" applyFill="1" applyBorder="1" applyAlignment="1">
      <alignment horizontal="left"/>
    </xf>
    <xf numFmtId="0" fontId="4" fillId="32" borderId="0" xfId="0" applyFont="1" applyFill="1" applyAlignment="1">
      <alignment horizontal="center"/>
    </xf>
    <xf numFmtId="0" fontId="3" fillId="32" borderId="13" xfId="0" applyFont="1" applyFill="1" applyBorder="1" applyAlignment="1">
      <alignment horizontal="center"/>
    </xf>
    <xf numFmtId="0" fontId="3" fillId="32" borderId="14" xfId="0" applyFont="1" applyFill="1" applyBorder="1" applyAlignment="1">
      <alignment horizontal="center"/>
    </xf>
    <xf numFmtId="0" fontId="1" fillId="32" borderId="0" xfId="0" applyFont="1" applyFill="1" applyAlignment="1">
      <alignment/>
    </xf>
    <xf numFmtId="0" fontId="4" fillId="32" borderId="10" xfId="0" applyFont="1" applyFill="1" applyBorder="1" applyAlignment="1">
      <alignment horizontal="left" wrapText="1"/>
    </xf>
    <xf numFmtId="0" fontId="3" fillId="32" borderId="15" xfId="0" applyFont="1" applyFill="1" applyBorder="1" applyAlignment="1">
      <alignment horizontal="left" wrapText="1"/>
    </xf>
    <xf numFmtId="1" fontId="3" fillId="32" borderId="16" xfId="0" applyNumberFormat="1" applyFont="1" applyFill="1" applyBorder="1" applyAlignment="1">
      <alignment horizontal="center" vertical="center"/>
    </xf>
    <xf numFmtId="0" fontId="3" fillId="32" borderId="15" xfId="0" applyFont="1" applyFill="1" applyBorder="1" applyAlignment="1">
      <alignment horizontal="center" vertical="center"/>
    </xf>
    <xf numFmtId="2" fontId="3" fillId="32" borderId="16" xfId="0" applyNumberFormat="1" applyFont="1" applyFill="1" applyBorder="1" applyAlignment="1">
      <alignment horizontal="center" vertical="center"/>
    </xf>
    <xf numFmtId="0" fontId="3" fillId="32" borderId="12" xfId="0" applyFont="1" applyFill="1" applyBorder="1" applyAlignment="1">
      <alignment horizontal="left" vertical="center" wrapText="1"/>
    </xf>
    <xf numFmtId="0" fontId="3" fillId="32" borderId="12" xfId="0" applyFont="1" applyFill="1" applyBorder="1" applyAlignment="1">
      <alignment vertical="center" wrapText="1"/>
    </xf>
    <xf numFmtId="184" fontId="3" fillId="32" borderId="16" xfId="0" applyNumberFormat="1" applyFont="1" applyFill="1" applyBorder="1" applyAlignment="1">
      <alignment horizontal="center" vertical="center"/>
    </xf>
    <xf numFmtId="0" fontId="3" fillId="32" borderId="12" xfId="0" applyFont="1" applyFill="1" applyBorder="1" applyAlignment="1">
      <alignment/>
    </xf>
    <xf numFmtId="0" fontId="3" fillId="32" borderId="10" xfId="0" applyFont="1" applyFill="1" applyBorder="1" applyAlignment="1">
      <alignment/>
    </xf>
    <xf numFmtId="2" fontId="4" fillId="32" borderId="10" xfId="0" applyNumberFormat="1" applyFont="1" applyFill="1" applyBorder="1" applyAlignment="1">
      <alignment horizontal="center"/>
    </xf>
    <xf numFmtId="0" fontId="5" fillId="32" borderId="0" xfId="0" applyFont="1" applyFill="1" applyAlignment="1">
      <alignment/>
    </xf>
    <xf numFmtId="0" fontId="3" fillId="32" borderId="10" xfId="0" applyNumberFormat="1" applyFont="1" applyFill="1" applyBorder="1" applyAlignment="1">
      <alignment horizontal="center" vertical="center"/>
    </xf>
    <xf numFmtId="2" fontId="4" fillId="32" borderId="17" xfId="0" applyNumberFormat="1" applyFont="1" applyFill="1" applyBorder="1" applyAlignment="1">
      <alignment horizontal="center"/>
    </xf>
    <xf numFmtId="0" fontId="4" fillId="32" borderId="10" xfId="0" applyFont="1" applyFill="1" applyBorder="1" applyAlignment="1">
      <alignment horizontal="center"/>
    </xf>
    <xf numFmtId="0" fontId="3" fillId="32" borderId="10" xfId="0" applyFont="1" applyFill="1" applyBorder="1" applyAlignment="1">
      <alignment vertical="center"/>
    </xf>
    <xf numFmtId="0" fontId="3" fillId="32" borderId="0" xfId="0" applyFont="1" applyFill="1" applyAlignment="1">
      <alignment horizontal="center"/>
    </xf>
    <xf numFmtId="0" fontId="3" fillId="32" borderId="0" xfId="0" applyFont="1" applyFill="1" applyAlignment="1">
      <alignment/>
    </xf>
    <xf numFmtId="0" fontId="0" fillId="32" borderId="0" xfId="0" applyFont="1" applyFill="1" applyAlignment="1">
      <alignment horizontal="center" vertical="center"/>
    </xf>
    <xf numFmtId="0" fontId="0" fillId="32" borderId="0" xfId="0" applyFont="1" applyFill="1" applyAlignment="1">
      <alignment horizontal="left"/>
    </xf>
    <xf numFmtId="0" fontId="0" fillId="32" borderId="0" xfId="0" applyFont="1" applyFill="1" applyAlignment="1">
      <alignment horizontal="left" wrapText="1"/>
    </xf>
    <xf numFmtId="0" fontId="50" fillId="32" borderId="0" xfId="0" applyFont="1" applyFill="1" applyAlignment="1">
      <alignment/>
    </xf>
    <xf numFmtId="0" fontId="0" fillId="32" borderId="0" xfId="0" applyFont="1" applyFill="1" applyAlignment="1">
      <alignment wrapText="1"/>
    </xf>
    <xf numFmtId="0" fontId="3" fillId="32" borderId="18" xfId="0" applyFont="1" applyFill="1" applyBorder="1" applyAlignment="1">
      <alignment horizontal="center"/>
    </xf>
    <xf numFmtId="0" fontId="4" fillId="32" borderId="18" xfId="0" applyFont="1" applyFill="1" applyBorder="1" applyAlignment="1">
      <alignment wrapText="1"/>
    </xf>
    <xf numFmtId="0" fontId="2" fillId="32" borderId="0" xfId="0" applyFont="1" applyFill="1" applyAlignment="1">
      <alignment/>
    </xf>
    <xf numFmtId="2" fontId="4" fillId="32" borderId="19" xfId="0" applyNumberFormat="1" applyFont="1" applyFill="1" applyBorder="1" applyAlignment="1">
      <alignment horizontal="center"/>
    </xf>
    <xf numFmtId="0" fontId="4"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0" fillId="0" borderId="0" xfId="0" applyFont="1" applyAlignment="1">
      <alignment wrapText="1"/>
    </xf>
    <xf numFmtId="0" fontId="0" fillId="0" borderId="0" xfId="0" applyFont="1" applyAlignment="1">
      <alignment/>
    </xf>
    <xf numFmtId="0" fontId="4" fillId="32" borderId="10" xfId="57" applyFont="1" applyFill="1" applyBorder="1" applyAlignment="1">
      <alignment horizontal="left" vertical="center" wrapText="1"/>
      <protection/>
    </xf>
    <xf numFmtId="0" fontId="3" fillId="32" borderId="10" xfId="57" applyFont="1" applyFill="1" applyBorder="1" applyAlignment="1">
      <alignment horizontal="left" vertical="center" wrapText="1"/>
      <protection/>
    </xf>
    <xf numFmtId="1" fontId="3" fillId="32" borderId="10" xfId="57" applyNumberFormat="1" applyFont="1" applyFill="1" applyBorder="1" applyAlignment="1">
      <alignment horizontal="center" vertical="center"/>
      <protection/>
    </xf>
    <xf numFmtId="184" fontId="3" fillId="32" borderId="10" xfId="57" applyNumberFormat="1" applyFont="1" applyFill="1" applyBorder="1" applyAlignment="1">
      <alignment horizontal="center" vertical="center"/>
      <protection/>
    </xf>
    <xf numFmtId="49" fontId="3" fillId="32" borderId="10" xfId="57" applyNumberFormat="1" applyFont="1" applyFill="1" applyBorder="1" applyAlignment="1">
      <alignment horizontal="center" vertical="center"/>
      <protection/>
    </xf>
    <xf numFmtId="2" fontId="3" fillId="32" borderId="10" xfId="57" applyNumberFormat="1" applyFont="1" applyFill="1" applyBorder="1" applyAlignment="1">
      <alignment horizontal="center" vertical="center"/>
      <protection/>
    </xf>
    <xf numFmtId="1" fontId="3" fillId="32" borderId="11" xfId="57" applyNumberFormat="1" applyFont="1" applyFill="1" applyBorder="1" applyAlignment="1">
      <alignment horizontal="center" vertical="center"/>
      <protection/>
    </xf>
    <xf numFmtId="0" fontId="3" fillId="32" borderId="10" xfId="57" applyFont="1" applyFill="1" applyBorder="1" applyAlignment="1">
      <alignment vertical="center" wrapText="1"/>
      <protection/>
    </xf>
    <xf numFmtId="2" fontId="3" fillId="32" borderId="10" xfId="57" applyNumberFormat="1" applyFont="1" applyFill="1" applyBorder="1" applyAlignment="1">
      <alignment horizontal="center" vertical="center" wrapText="1"/>
      <protection/>
    </xf>
    <xf numFmtId="0" fontId="3" fillId="32" borderId="10" xfId="57" applyFont="1" applyFill="1" applyBorder="1" applyAlignment="1">
      <alignment horizontal="center" vertical="center"/>
      <protection/>
    </xf>
    <xf numFmtId="0" fontId="3" fillId="32" borderId="10" xfId="57" applyFont="1" applyFill="1" applyBorder="1" applyAlignment="1">
      <alignment horizontal="center" vertical="center" wrapText="1"/>
      <protection/>
    </xf>
    <xf numFmtId="0" fontId="3" fillId="32" borderId="11" xfId="57" applyFont="1" applyFill="1" applyBorder="1" applyAlignment="1">
      <alignment horizontal="center" vertical="center"/>
      <protection/>
    </xf>
    <xf numFmtId="184" fontId="3" fillId="32" borderId="10" xfId="57" applyNumberFormat="1" applyFont="1" applyFill="1" applyBorder="1" applyAlignment="1">
      <alignment horizontal="center" vertical="center" wrapText="1"/>
      <protection/>
    </xf>
    <xf numFmtId="1" fontId="3" fillId="32" borderId="11" xfId="57" applyNumberFormat="1" applyFont="1" applyFill="1" applyBorder="1" applyAlignment="1">
      <alignment horizontal="center" vertical="center" wrapText="1"/>
      <protection/>
    </xf>
    <xf numFmtId="0" fontId="4" fillId="32" borderId="10" xfId="57" applyFont="1" applyFill="1" applyBorder="1" applyAlignment="1">
      <alignment horizontal="right" vertical="center"/>
      <protection/>
    </xf>
    <xf numFmtId="2" fontId="4" fillId="32" borderId="10" xfId="57" applyNumberFormat="1" applyFont="1" applyFill="1" applyBorder="1" applyAlignment="1">
      <alignment horizontal="center"/>
      <protection/>
    </xf>
    <xf numFmtId="0" fontId="4" fillId="32" borderId="10" xfId="57" applyFont="1" applyFill="1" applyBorder="1" applyAlignment="1">
      <alignment horizontal="left" vertical="center"/>
      <protection/>
    </xf>
    <xf numFmtId="2" fontId="3" fillId="32" borderId="10" xfId="57" applyNumberFormat="1" applyFont="1" applyFill="1" applyBorder="1" applyAlignment="1">
      <alignment horizontal="center"/>
      <protection/>
    </xf>
    <xf numFmtId="0" fontId="3" fillId="32" borderId="10" xfId="57" applyFont="1" applyFill="1" applyBorder="1" applyAlignment="1">
      <alignment vertical="center"/>
      <protection/>
    </xf>
    <xf numFmtId="0" fontId="4" fillId="32" borderId="10" xfId="57" applyFont="1" applyFill="1" applyBorder="1" applyAlignment="1">
      <alignment horizontal="center" vertical="center"/>
      <protection/>
    </xf>
    <xf numFmtId="0" fontId="4" fillId="0" borderId="0" xfId="0" applyFont="1" applyAlignment="1">
      <alignment horizontal="right"/>
    </xf>
    <xf numFmtId="2" fontId="3" fillId="0" borderId="0" xfId="0" applyNumberFormat="1" applyFont="1" applyAlignment="1">
      <alignment horizontal="center"/>
    </xf>
    <xf numFmtId="0" fontId="2" fillId="0" borderId="0" xfId="0" applyFont="1" applyAlignment="1">
      <alignment/>
    </xf>
    <xf numFmtId="0" fontId="3" fillId="0" borderId="0" xfId="0" applyFont="1" applyAlignment="1">
      <alignment/>
    </xf>
    <xf numFmtId="3" fontId="3" fillId="32" borderId="10" xfId="0" applyNumberFormat="1" applyFont="1" applyFill="1" applyBorder="1" applyAlignment="1">
      <alignment horizontal="center" vertical="center"/>
    </xf>
    <xf numFmtId="2" fontId="3" fillId="32" borderId="14" xfId="0" applyNumberFormat="1" applyFont="1" applyFill="1" applyBorder="1" applyAlignment="1">
      <alignment horizontal="center" vertical="center"/>
    </xf>
    <xf numFmtId="1" fontId="3" fillId="32" borderId="20" xfId="0" applyNumberFormat="1" applyFont="1" applyFill="1" applyBorder="1" applyAlignment="1">
      <alignment horizontal="center" vertical="center"/>
    </xf>
    <xf numFmtId="1" fontId="3" fillId="32" borderId="21" xfId="0" applyNumberFormat="1" applyFont="1" applyFill="1" applyBorder="1" applyAlignment="1">
      <alignment horizontal="center" vertical="center"/>
    </xf>
    <xf numFmtId="1" fontId="3" fillId="32" borderId="21" xfId="0" applyNumberFormat="1" applyFont="1" applyFill="1" applyBorder="1" applyAlignment="1">
      <alignment horizontal="center" vertical="center" wrapText="1"/>
    </xf>
    <xf numFmtId="0" fontId="3" fillId="32" borderId="21" xfId="0" applyFont="1" applyFill="1" applyBorder="1" applyAlignment="1">
      <alignment vertical="center"/>
    </xf>
    <xf numFmtId="0" fontId="0" fillId="0" borderId="22" xfId="0" applyBorder="1" applyAlignment="1">
      <alignment/>
    </xf>
    <xf numFmtId="0" fontId="4" fillId="32" borderId="19" xfId="57" applyFont="1" applyFill="1" applyBorder="1" applyAlignment="1">
      <alignment horizontal="right" vertical="center"/>
      <protection/>
    </xf>
    <xf numFmtId="2" fontId="4" fillId="32" borderId="19" xfId="57" applyNumberFormat="1" applyFont="1" applyFill="1" applyBorder="1" applyAlignment="1">
      <alignment horizontal="center"/>
      <protection/>
    </xf>
    <xf numFmtId="2" fontId="3" fillId="32" borderId="14" xfId="0" applyNumberFormat="1" applyFont="1" applyFill="1" applyBorder="1" applyAlignment="1">
      <alignment horizontal="center" vertical="center" wrapText="1"/>
    </xf>
    <xf numFmtId="0" fontId="0" fillId="0" borderId="0" xfId="0" applyAlignment="1">
      <alignment vertical="center"/>
    </xf>
    <xf numFmtId="0" fontId="4" fillId="0" borderId="0" xfId="0" applyFont="1" applyAlignment="1">
      <alignment horizontal="center" vertical="center"/>
    </xf>
    <xf numFmtId="0" fontId="3" fillId="0" borderId="0" xfId="0" applyFont="1" applyAlignment="1">
      <alignment vertical="center"/>
    </xf>
    <xf numFmtId="0" fontId="0" fillId="32" borderId="0" xfId="0" applyFill="1" applyAlignment="1">
      <alignment vertical="center"/>
    </xf>
    <xf numFmtId="0" fontId="0" fillId="32" borderId="0" xfId="0" applyFont="1" applyFill="1" applyAlignment="1">
      <alignment vertical="center"/>
    </xf>
    <xf numFmtId="0" fontId="4" fillId="32" borderId="0" xfId="0" applyFont="1" applyFill="1" applyAlignment="1">
      <alignment horizontal="center" vertical="center"/>
    </xf>
    <xf numFmtId="0" fontId="3" fillId="32" borderId="14" xfId="0" applyFont="1" applyFill="1" applyBorder="1" applyAlignment="1">
      <alignment horizontal="center" vertical="center"/>
    </xf>
    <xf numFmtId="0" fontId="3" fillId="32" borderId="18" xfId="0" applyFont="1" applyFill="1" applyBorder="1" applyAlignment="1">
      <alignment vertical="center"/>
    </xf>
    <xf numFmtId="184" fontId="3" fillId="32" borderId="10" xfId="0" applyNumberFormat="1" applyFont="1" applyFill="1" applyBorder="1" applyAlignment="1">
      <alignment vertical="center" wrapText="1"/>
    </xf>
    <xf numFmtId="0" fontId="3" fillId="32" borderId="0" xfId="0" applyFont="1" applyFill="1" applyAlignment="1">
      <alignment vertical="center"/>
    </xf>
    <xf numFmtId="0" fontId="3" fillId="32" borderId="18" xfId="0" applyFont="1" applyFill="1" applyBorder="1" applyAlignment="1">
      <alignment horizontal="center" vertical="center"/>
    </xf>
    <xf numFmtId="0" fontId="3" fillId="32" borderId="0" xfId="0" applyFont="1" applyFill="1" applyAlignment="1">
      <alignment horizontal="center" vertical="center"/>
    </xf>
    <xf numFmtId="0" fontId="50" fillId="32" borderId="0" xfId="0" applyFont="1" applyFill="1" applyAlignment="1">
      <alignment horizontal="center" vertical="center"/>
    </xf>
    <xf numFmtId="0" fontId="0" fillId="0" borderId="0" xfId="0" applyFont="1" applyAlignment="1">
      <alignment vertical="center"/>
    </xf>
    <xf numFmtId="184" fontId="3" fillId="32" borderId="19" xfId="57" applyNumberFormat="1" applyFont="1" applyFill="1" applyBorder="1" applyAlignment="1">
      <alignment horizontal="center" vertical="center"/>
      <protection/>
    </xf>
    <xf numFmtId="184" fontId="3" fillId="0" borderId="0" xfId="0" applyNumberFormat="1" applyFont="1" applyAlignment="1">
      <alignment horizontal="center" vertical="center"/>
    </xf>
    <xf numFmtId="0" fontId="3"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3" fillId="32" borderId="19" xfId="57" applyFont="1" applyFill="1" applyBorder="1" applyAlignment="1">
      <alignment horizontal="center" vertical="center"/>
      <protection/>
    </xf>
    <xf numFmtId="0" fontId="0" fillId="32" borderId="0" xfId="0" applyFont="1" applyFill="1" applyAlignment="1">
      <alignment horizontal="left" vertical="center"/>
    </xf>
    <xf numFmtId="2" fontId="3" fillId="32" borderId="18" xfId="57" applyNumberFormat="1" applyFont="1" applyFill="1" applyBorder="1" applyAlignment="1">
      <alignment horizontal="center" vertical="center"/>
      <protection/>
    </xf>
    <xf numFmtId="2" fontId="3" fillId="32" borderId="19" xfId="57" applyNumberFormat="1" applyFont="1" applyFill="1" applyBorder="1" applyAlignment="1">
      <alignment horizontal="center" vertical="center"/>
      <protection/>
    </xf>
    <xf numFmtId="2" fontId="3" fillId="0" borderId="0" xfId="0" applyNumberFormat="1" applyFont="1" applyAlignment="1">
      <alignment horizontal="center" vertical="center"/>
    </xf>
    <xf numFmtId="0" fontId="0" fillId="32" borderId="0" xfId="0" applyFont="1" applyFill="1" applyAlignment="1">
      <alignment horizontal="center" vertical="center"/>
    </xf>
    <xf numFmtId="0" fontId="3" fillId="32" borderId="20" xfId="0" applyFont="1" applyFill="1" applyBorder="1" applyAlignment="1">
      <alignment horizontal="center" vertical="center"/>
    </xf>
    <xf numFmtId="1" fontId="3" fillId="32" borderId="23" xfId="57" applyNumberFormat="1" applyFont="1" applyFill="1" applyBorder="1" applyAlignment="1">
      <alignment horizontal="center" vertical="center"/>
      <protection/>
    </xf>
    <xf numFmtId="1" fontId="3" fillId="32" borderId="24" xfId="57" applyNumberFormat="1" applyFont="1" applyFill="1" applyBorder="1" applyAlignment="1">
      <alignment horizontal="center" vertical="center"/>
      <protection/>
    </xf>
    <xf numFmtId="1" fontId="3" fillId="0" borderId="0" xfId="0" applyNumberFormat="1" applyFont="1" applyAlignment="1">
      <alignment horizontal="center" vertical="center"/>
    </xf>
    <xf numFmtId="0" fontId="0" fillId="32" borderId="0" xfId="0" applyFont="1" applyFill="1" applyAlignment="1">
      <alignment horizontal="left" vertical="center"/>
    </xf>
    <xf numFmtId="0" fontId="3" fillId="32" borderId="23" xfId="0" applyFont="1" applyFill="1" applyBorder="1" applyAlignment="1">
      <alignment horizontal="center" vertical="center"/>
    </xf>
    <xf numFmtId="184" fontId="3" fillId="32" borderId="11" xfId="0" applyNumberFormat="1" applyFont="1" applyFill="1" applyBorder="1" applyAlignment="1">
      <alignment horizontal="center" vertical="center" wrapText="1"/>
    </xf>
    <xf numFmtId="0" fontId="3" fillId="32" borderId="10" xfId="0" applyFont="1" applyFill="1" applyBorder="1" applyAlignment="1">
      <alignment horizontal="left" vertical="top"/>
    </xf>
    <xf numFmtId="0" fontId="4" fillId="32" borderId="25"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27" xfId="0" applyFont="1" applyFill="1" applyBorder="1" applyAlignment="1">
      <alignment horizontal="center" vertical="center"/>
    </xf>
    <xf numFmtId="0" fontId="4" fillId="32" borderId="28" xfId="0" applyFont="1" applyFill="1" applyBorder="1" applyAlignment="1">
      <alignment horizontal="right"/>
    </xf>
    <xf numFmtId="0" fontId="4" fillId="32" borderId="12" xfId="0" applyFont="1" applyFill="1" applyBorder="1" applyAlignment="1">
      <alignment horizontal="right"/>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4" fillId="32" borderId="12" xfId="0" applyFont="1" applyFill="1" applyBorder="1" applyAlignment="1">
      <alignment horizontal="right" wrapText="1"/>
    </xf>
    <xf numFmtId="0" fontId="3" fillId="32" borderId="10" xfId="0" applyFont="1" applyFill="1" applyBorder="1" applyAlignment="1">
      <alignment horizontal="center"/>
    </xf>
    <xf numFmtId="184" fontId="3" fillId="32" borderId="10" xfId="0" applyNumberFormat="1" applyFont="1" applyFill="1" applyBorder="1" applyAlignment="1">
      <alignment horizontal="center"/>
    </xf>
    <xf numFmtId="0" fontId="4" fillId="32" borderId="12" xfId="0" applyFont="1" applyFill="1" applyBorder="1" applyAlignment="1">
      <alignment horizontal="right" vertical="center" wrapText="1"/>
    </xf>
    <xf numFmtId="0" fontId="4" fillId="32" borderId="10" xfId="0" applyFont="1" applyFill="1" applyBorder="1" applyAlignment="1">
      <alignment horizontal="right"/>
    </xf>
    <xf numFmtId="0" fontId="4" fillId="32" borderId="25"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27" xfId="0" applyFont="1" applyFill="1" applyBorder="1" applyAlignment="1">
      <alignment horizontal="center" vertical="center"/>
    </xf>
    <xf numFmtId="0" fontId="3" fillId="0" borderId="0" xfId="0" applyFont="1" applyAlignment="1">
      <alignment horizontal="left"/>
    </xf>
    <xf numFmtId="184" fontId="3" fillId="32" borderId="10"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3" fillId="32" borderId="21" xfId="0" applyFont="1" applyFill="1" applyBorder="1" applyAlignment="1">
      <alignment horizontal="center" vertical="center"/>
    </xf>
    <xf numFmtId="0" fontId="4" fillId="32" borderId="10" xfId="0" applyFont="1" applyFill="1" applyBorder="1" applyAlignment="1">
      <alignment vertical="center"/>
    </xf>
    <xf numFmtId="0" fontId="4" fillId="32" borderId="10" xfId="0" applyFont="1" applyFill="1" applyBorder="1" applyAlignment="1">
      <alignment horizontal="right" vertical="center"/>
    </xf>
    <xf numFmtId="2" fontId="4" fillId="32" borderId="10" xfId="0" applyNumberFormat="1" applyFont="1" applyFill="1" applyBorder="1" applyAlignment="1">
      <alignment horizontal="center" vertical="center"/>
    </xf>
    <xf numFmtId="1" fontId="3" fillId="32" borderId="10" xfId="0" applyNumberFormat="1" applyFont="1" applyFill="1" applyBorder="1" applyAlignment="1">
      <alignment horizontal="left" vertical="center" wrapText="1"/>
    </xf>
    <xf numFmtId="2" fontId="4" fillId="32" borderId="10" xfId="0" applyNumberFormat="1" applyFont="1" applyFill="1" applyBorder="1" applyAlignment="1">
      <alignment horizontal="center" vertical="center" wrapText="1"/>
    </xf>
    <xf numFmtId="0" fontId="3" fillId="33" borderId="10" xfId="0" applyFont="1" applyFill="1" applyBorder="1" applyAlignment="1">
      <alignment horizontal="left" vertical="center"/>
    </xf>
    <xf numFmtId="0" fontId="3" fillId="33" borderId="10" xfId="0" applyFont="1" applyFill="1" applyBorder="1" applyAlignment="1">
      <alignment horizontal="left" vertical="center" wrapText="1"/>
    </xf>
    <xf numFmtId="0" fontId="4" fillId="32" borderId="10" xfId="0" applyFont="1" applyFill="1" applyBorder="1" applyAlignment="1">
      <alignment vertical="center" wrapText="1"/>
    </xf>
    <xf numFmtId="0" fontId="4" fillId="32" borderId="10" xfId="0" applyFont="1" applyFill="1" applyBorder="1" applyAlignment="1">
      <alignment horizontal="left" vertical="center"/>
    </xf>
    <xf numFmtId="0" fontId="4" fillId="32" borderId="10" xfId="0" applyFont="1" applyFill="1" applyBorder="1" applyAlignment="1">
      <alignment horizontal="right" vertical="center" wrapText="1"/>
    </xf>
    <xf numFmtId="0" fontId="4" fillId="32" borderId="19" xfId="0" applyFont="1" applyFill="1" applyBorder="1" applyAlignment="1">
      <alignment horizontal="right"/>
    </xf>
    <xf numFmtId="0" fontId="3" fillId="32" borderId="29" xfId="0" applyFont="1" applyFill="1" applyBorder="1" applyAlignment="1">
      <alignment horizontal="center"/>
    </xf>
    <xf numFmtId="0" fontId="3" fillId="32" borderId="30" xfId="0" applyFont="1" applyFill="1" applyBorder="1" applyAlignment="1">
      <alignment horizontal="center"/>
    </xf>
    <xf numFmtId="0" fontId="3" fillId="32" borderId="30" xfId="0" applyFont="1" applyFill="1" applyBorder="1" applyAlignment="1">
      <alignment horizontal="center" vertical="center"/>
    </xf>
    <xf numFmtId="0" fontId="3" fillId="32" borderId="31" xfId="0" applyFont="1" applyFill="1" applyBorder="1" applyAlignment="1">
      <alignment horizontal="center" vertical="center"/>
    </xf>
    <xf numFmtId="0" fontId="3" fillId="32" borderId="10" xfId="0" applyFont="1" applyFill="1" applyBorder="1" applyAlignment="1">
      <alignment horizontal="center" vertical="center"/>
    </xf>
    <xf numFmtId="0" fontId="3" fillId="32" borderId="21" xfId="0" applyFont="1" applyFill="1" applyBorder="1" applyAlignment="1">
      <alignment horizontal="center" vertical="center"/>
    </xf>
    <xf numFmtId="0" fontId="3" fillId="32" borderId="10" xfId="0" applyFont="1" applyFill="1" applyBorder="1" applyAlignment="1">
      <alignment horizontal="center" vertical="center"/>
    </xf>
    <xf numFmtId="0" fontId="3" fillId="32" borderId="21" xfId="0" applyFont="1" applyFill="1" applyBorder="1" applyAlignment="1">
      <alignment horizontal="center" vertical="center"/>
    </xf>
    <xf numFmtId="0" fontId="51" fillId="32" borderId="10" xfId="0" applyFont="1" applyFill="1" applyBorder="1" applyAlignment="1">
      <alignment horizontal="center" vertical="center"/>
    </xf>
    <xf numFmtId="0" fontId="51" fillId="32" borderId="21" xfId="0" applyFont="1" applyFill="1" applyBorder="1" applyAlignment="1">
      <alignment horizontal="center" vertical="center"/>
    </xf>
    <xf numFmtId="2" fontId="51" fillId="32" borderId="10" xfId="0" applyNumberFormat="1" applyFont="1" applyFill="1" applyBorder="1" applyAlignment="1">
      <alignment horizontal="center" vertical="center"/>
    </xf>
    <xf numFmtId="1" fontId="51" fillId="32" borderId="21" xfId="0" applyNumberFormat="1" applyFont="1" applyFill="1" applyBorder="1" applyAlignment="1">
      <alignment horizontal="center" vertical="center"/>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10" xfId="0" applyFont="1" applyFill="1" applyBorder="1" applyAlignment="1">
      <alignment horizontal="center"/>
    </xf>
    <xf numFmtId="184" fontId="3" fillId="32" borderId="10" xfId="0" applyNumberFormat="1" applyFont="1" applyFill="1" applyBorder="1" applyAlignment="1">
      <alignment horizontal="center" vertical="center"/>
    </xf>
    <xf numFmtId="0" fontId="3" fillId="32" borderId="21" xfId="0" applyFont="1" applyFill="1" applyBorder="1" applyAlignment="1">
      <alignment horizontal="center" vertical="center"/>
    </xf>
    <xf numFmtId="0" fontId="0" fillId="32" borderId="0" xfId="0" applyFill="1" applyAlignment="1">
      <alignment/>
    </xf>
    <xf numFmtId="0" fontId="7" fillId="34" borderId="0" xfId="0" applyFont="1" applyFill="1" applyBorder="1" applyAlignment="1">
      <alignment/>
    </xf>
    <xf numFmtId="0" fontId="4" fillId="0" borderId="0" xfId="0" applyFont="1" applyBorder="1" applyAlignment="1">
      <alignment/>
    </xf>
    <xf numFmtId="0" fontId="7" fillId="34" borderId="0" xfId="0" applyFont="1" applyFill="1" applyBorder="1" applyAlignment="1">
      <alignment/>
    </xf>
    <xf numFmtId="0" fontId="0" fillId="0" borderId="0" xfId="0" applyBorder="1" applyAlignment="1">
      <alignment/>
    </xf>
    <xf numFmtId="0" fontId="4" fillId="0" borderId="0" xfId="0" applyFont="1" applyBorder="1" applyAlignment="1">
      <alignment wrapText="1"/>
    </xf>
    <xf numFmtId="0" fontId="7" fillId="32" borderId="0" xfId="0" applyFont="1" applyFill="1" applyBorder="1" applyAlignment="1">
      <alignment/>
    </xf>
    <xf numFmtId="0" fontId="0" fillId="32" borderId="0" xfId="0" applyFont="1" applyFill="1" applyBorder="1" applyAlignment="1">
      <alignment/>
    </xf>
    <xf numFmtId="0" fontId="3" fillId="32" borderId="10" xfId="0" applyFont="1" applyFill="1" applyBorder="1" applyAlignment="1">
      <alignment horizontal="center" vertical="center"/>
    </xf>
    <xf numFmtId="184" fontId="3" fillId="32" borderId="10" xfId="0" applyNumberFormat="1" applyFont="1" applyFill="1" applyBorder="1" applyAlignment="1">
      <alignment horizontal="center" vertical="center"/>
    </xf>
    <xf numFmtId="0" fontId="4" fillId="32" borderId="10" xfId="0" applyFont="1" applyFill="1" applyBorder="1" applyAlignment="1">
      <alignment horizontal="center" vertical="center"/>
    </xf>
    <xf numFmtId="0" fontId="4" fillId="0" borderId="10" xfId="0" applyFont="1" applyFill="1" applyBorder="1" applyAlignment="1">
      <alignment horizontal="center" vertical="center"/>
    </xf>
    <xf numFmtId="184"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10" xfId="0" applyFont="1" applyFill="1" applyBorder="1" applyAlignment="1">
      <alignment horizontal="left" vertical="center"/>
    </xf>
    <xf numFmtId="0" fontId="3" fillId="0" borderId="10" xfId="0" applyFont="1" applyFill="1" applyBorder="1" applyAlignment="1">
      <alignment horizontal="center" vertical="center"/>
    </xf>
    <xf numFmtId="0" fontId="3" fillId="32" borderId="10" xfId="0" applyFont="1" applyFill="1" applyBorder="1" applyAlignment="1">
      <alignment horizontal="left" vertical="center" wrapText="1"/>
    </xf>
    <xf numFmtId="1" fontId="3" fillId="32" borderId="10" xfId="0" applyNumberFormat="1" applyFont="1" applyFill="1" applyBorder="1" applyAlignment="1">
      <alignment horizontal="center" vertical="center"/>
    </xf>
    <xf numFmtId="184" fontId="3" fillId="32" borderId="32" xfId="0" applyNumberFormat="1" applyFont="1" applyFill="1" applyBorder="1" applyAlignment="1">
      <alignment horizontal="center" vertical="center"/>
    </xf>
    <xf numFmtId="184" fontId="3" fillId="32" borderId="0" xfId="0" applyNumberFormat="1" applyFont="1" applyFill="1" applyBorder="1" applyAlignment="1">
      <alignment horizontal="center" vertical="center"/>
    </xf>
    <xf numFmtId="0" fontId="3" fillId="32" borderId="10" xfId="0" applyFont="1" applyFill="1" applyBorder="1" applyAlignment="1">
      <alignment horizontal="left" vertical="center"/>
    </xf>
    <xf numFmtId="0" fontId="4" fillId="32" borderId="21" xfId="0" applyFont="1" applyFill="1" applyBorder="1" applyAlignment="1">
      <alignment vertical="center" wrapText="1"/>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184" fontId="3" fillId="32" borderId="10" xfId="0" applyNumberFormat="1" applyFont="1" applyFill="1" applyBorder="1" applyAlignment="1">
      <alignment horizontal="center" vertical="center"/>
    </xf>
    <xf numFmtId="0" fontId="3" fillId="32" borderId="21" xfId="0" applyFont="1" applyFill="1" applyBorder="1" applyAlignment="1">
      <alignment horizontal="center" vertical="center"/>
    </xf>
    <xf numFmtId="0" fontId="4" fillId="32" borderId="10" xfId="0" applyFont="1" applyFill="1" applyBorder="1" applyAlignment="1">
      <alignment horizontal="center" vertical="center"/>
    </xf>
    <xf numFmtId="184" fontId="3" fillId="32" borderId="10" xfId="0" applyNumberFormat="1" applyFont="1" applyFill="1" applyBorder="1" applyAlignment="1">
      <alignment horizontal="center" vertical="center" wrapText="1"/>
    </xf>
    <xf numFmtId="0" fontId="7" fillId="32" borderId="33" xfId="0" applyFont="1" applyFill="1" applyBorder="1" applyAlignment="1">
      <alignment horizontal="center"/>
    </xf>
    <xf numFmtId="0" fontId="4" fillId="0" borderId="0" xfId="0" applyFont="1" applyAlignment="1">
      <alignment horizontal="center" wrapText="1"/>
    </xf>
    <xf numFmtId="0" fontId="4" fillId="32" borderId="34" xfId="0" applyFont="1" applyFill="1" applyBorder="1" applyAlignment="1">
      <alignment horizontal="center"/>
    </xf>
    <xf numFmtId="0" fontId="4" fillId="32" borderId="35" xfId="0" applyFont="1" applyFill="1" applyBorder="1" applyAlignment="1">
      <alignment horizontal="center"/>
    </xf>
    <xf numFmtId="0" fontId="4" fillId="32" borderId="36" xfId="0" applyFont="1" applyFill="1" applyBorder="1" applyAlignment="1">
      <alignment horizontal="center"/>
    </xf>
    <xf numFmtId="184" fontId="3" fillId="32" borderId="21" xfId="0" applyNumberFormat="1" applyFont="1" applyFill="1" applyBorder="1" applyAlignment="1">
      <alignment horizontal="center" wrapText="1"/>
    </xf>
    <xf numFmtId="184" fontId="3" fillId="32" borderId="37" xfId="0" applyNumberFormat="1" applyFont="1" applyFill="1" applyBorder="1" applyAlignment="1">
      <alignment horizontal="center" wrapText="1"/>
    </xf>
    <xf numFmtId="184" fontId="3" fillId="32" borderId="38" xfId="0" applyNumberFormat="1" applyFont="1" applyFill="1" applyBorder="1" applyAlignment="1">
      <alignment horizontal="center" wrapText="1"/>
    </xf>
    <xf numFmtId="0" fontId="4" fillId="32" borderId="21" xfId="0" applyFont="1" applyFill="1" applyBorder="1" applyAlignment="1">
      <alignment horizontal="center"/>
    </xf>
    <xf numFmtId="0" fontId="4" fillId="32" borderId="37" xfId="0" applyFont="1" applyFill="1" applyBorder="1" applyAlignment="1">
      <alignment horizontal="center"/>
    </xf>
    <xf numFmtId="0" fontId="4" fillId="32" borderId="38" xfId="0" applyFont="1" applyFill="1" applyBorder="1" applyAlignment="1">
      <alignment horizontal="center"/>
    </xf>
    <xf numFmtId="0" fontId="4" fillId="32" borderId="10" xfId="0" applyFont="1" applyFill="1" applyBorder="1" applyAlignment="1">
      <alignment horizontal="left"/>
    </xf>
    <xf numFmtId="0" fontId="4" fillId="32" borderId="11" xfId="0" applyFont="1" applyFill="1" applyBorder="1" applyAlignment="1">
      <alignment horizontal="left"/>
    </xf>
    <xf numFmtId="0" fontId="3" fillId="32" borderId="10" xfId="0" applyFont="1" applyFill="1" applyBorder="1" applyAlignment="1">
      <alignment horizontal="center" vertical="center"/>
    </xf>
    <xf numFmtId="0" fontId="3" fillId="32" borderId="11" xfId="0" applyFont="1" applyFill="1" applyBorder="1" applyAlignment="1">
      <alignment horizontal="center" vertical="center"/>
    </xf>
    <xf numFmtId="0" fontId="3" fillId="32" borderId="21" xfId="0" applyFont="1" applyFill="1" applyBorder="1" applyAlignment="1">
      <alignment horizontal="center"/>
    </xf>
    <xf numFmtId="0" fontId="3" fillId="32" borderId="37" xfId="0" applyFont="1" applyFill="1" applyBorder="1" applyAlignment="1">
      <alignment horizontal="center"/>
    </xf>
    <xf numFmtId="0" fontId="3" fillId="32" borderId="38" xfId="0" applyFont="1" applyFill="1" applyBorder="1" applyAlignment="1">
      <alignment horizontal="center"/>
    </xf>
    <xf numFmtId="0" fontId="3" fillId="32" borderId="10" xfId="0" applyFont="1" applyFill="1" applyBorder="1" applyAlignment="1">
      <alignment horizontal="center"/>
    </xf>
    <xf numFmtId="0" fontId="3" fillId="32" borderId="11" xfId="0" applyFont="1" applyFill="1" applyBorder="1" applyAlignment="1">
      <alignment horizontal="center"/>
    </xf>
    <xf numFmtId="49" fontId="4" fillId="32" borderId="25" xfId="0" applyNumberFormat="1" applyFont="1" applyFill="1" applyBorder="1" applyAlignment="1">
      <alignment horizontal="center" vertical="center" wrapText="1"/>
    </xf>
    <xf numFmtId="49" fontId="4" fillId="32" borderId="27" xfId="0" applyNumberFormat="1" applyFont="1" applyFill="1" applyBorder="1" applyAlignment="1">
      <alignment horizontal="center" vertical="center" wrapText="1"/>
    </xf>
    <xf numFmtId="49" fontId="4" fillId="32" borderId="25" xfId="0" applyNumberFormat="1" applyFont="1" applyFill="1" applyBorder="1" applyAlignment="1">
      <alignment horizontal="center" vertical="center"/>
    </xf>
    <xf numFmtId="49" fontId="4" fillId="32" borderId="27" xfId="0" applyNumberFormat="1" applyFont="1" applyFill="1" applyBorder="1" applyAlignment="1">
      <alignment horizontal="center" vertical="center"/>
    </xf>
    <xf numFmtId="0" fontId="3" fillId="32" borderId="10" xfId="0" applyFont="1" applyFill="1" applyBorder="1" applyAlignment="1">
      <alignment horizontal="center" wrapText="1"/>
    </xf>
    <xf numFmtId="0" fontId="4" fillId="32" borderId="25" xfId="0" applyFont="1" applyFill="1" applyBorder="1" applyAlignment="1">
      <alignment horizontal="center" vertical="center" wrapText="1"/>
    </xf>
    <xf numFmtId="0" fontId="4" fillId="32" borderId="26" xfId="0" applyFont="1" applyFill="1" applyBorder="1" applyAlignment="1">
      <alignment horizontal="center" vertical="center" wrapText="1"/>
    </xf>
    <xf numFmtId="0" fontId="4" fillId="32" borderId="27" xfId="0" applyFont="1" applyFill="1" applyBorder="1" applyAlignment="1">
      <alignment horizontal="center" vertical="center" wrapText="1"/>
    </xf>
    <xf numFmtId="184" fontId="3" fillId="32" borderId="10" xfId="0" applyNumberFormat="1" applyFont="1" applyFill="1" applyBorder="1" applyAlignment="1">
      <alignment horizontal="center"/>
    </xf>
    <xf numFmtId="184" fontId="3" fillId="32" borderId="11" xfId="0" applyNumberFormat="1" applyFont="1" applyFill="1" applyBorder="1" applyAlignment="1">
      <alignment horizontal="center"/>
    </xf>
    <xf numFmtId="0" fontId="4" fillId="32" borderId="25" xfId="0" applyFont="1" applyFill="1" applyBorder="1" applyAlignment="1">
      <alignment horizontal="center" vertical="center"/>
    </xf>
    <xf numFmtId="0" fontId="4" fillId="32" borderId="26" xfId="0" applyFont="1" applyFill="1" applyBorder="1" applyAlignment="1">
      <alignment horizontal="center" vertical="center"/>
    </xf>
    <xf numFmtId="0" fontId="4" fillId="32" borderId="27" xfId="0" applyFont="1" applyFill="1" applyBorder="1" applyAlignment="1">
      <alignment horizontal="center" vertical="center"/>
    </xf>
    <xf numFmtId="0" fontId="4" fillId="32" borderId="21" xfId="0" applyFont="1" applyFill="1" applyBorder="1" applyAlignment="1">
      <alignment horizontal="left"/>
    </xf>
    <xf numFmtId="0" fontId="4" fillId="32" borderId="37" xfId="0" applyFont="1" applyFill="1" applyBorder="1" applyAlignment="1">
      <alignment horizontal="left"/>
    </xf>
    <xf numFmtId="0" fontId="4" fillId="32" borderId="38" xfId="0" applyFont="1" applyFill="1" applyBorder="1" applyAlignment="1">
      <alignment horizontal="left"/>
    </xf>
    <xf numFmtId="184" fontId="3" fillId="0" borderId="10" xfId="0" applyNumberFormat="1" applyFont="1" applyFill="1" applyBorder="1" applyAlignment="1">
      <alignment horizontal="center" vertical="center"/>
    </xf>
    <xf numFmtId="184" fontId="3" fillId="0" borderId="21" xfId="0" applyNumberFormat="1" applyFont="1" applyFill="1" applyBorder="1" applyAlignment="1">
      <alignment horizontal="center" vertical="center"/>
    </xf>
    <xf numFmtId="0" fontId="3" fillId="32" borderId="19" xfId="0" applyFont="1" applyFill="1" applyBorder="1" applyAlignment="1">
      <alignment horizontal="center"/>
    </xf>
    <xf numFmtId="0" fontId="3" fillId="32" borderId="34" xfId="0" applyFont="1" applyFill="1" applyBorder="1" applyAlignment="1">
      <alignment horizontal="center"/>
    </xf>
    <xf numFmtId="184" fontId="3" fillId="32" borderId="10" xfId="0" applyNumberFormat="1" applyFont="1" applyFill="1" applyBorder="1" applyAlignment="1">
      <alignment horizontal="center" vertical="center"/>
    </xf>
    <xf numFmtId="184" fontId="3" fillId="32" borderId="21" xfId="0"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alignment horizontal="right"/>
    </xf>
    <xf numFmtId="184" fontId="3" fillId="32" borderId="10" xfId="0" applyNumberFormat="1" applyFont="1" applyFill="1" applyBorder="1" applyAlignment="1">
      <alignment horizontal="center" vertical="center" wrapText="1"/>
    </xf>
    <xf numFmtId="0" fontId="4" fillId="32" borderId="10" xfId="0" applyFont="1" applyFill="1" applyBorder="1" applyAlignment="1">
      <alignment horizontal="center" vertical="center"/>
    </xf>
    <xf numFmtId="0" fontId="4" fillId="32" borderId="21" xfId="0" applyFont="1" applyFill="1" applyBorder="1" applyAlignment="1">
      <alignment horizontal="center" vertical="center"/>
    </xf>
    <xf numFmtId="0" fontId="3" fillId="32" borderId="21" xfId="0" applyFont="1" applyFill="1" applyBorder="1" applyAlignment="1">
      <alignment horizontal="center" vertical="center"/>
    </xf>
    <xf numFmtId="0" fontId="4" fillId="32" borderId="39" xfId="0" applyFont="1" applyFill="1" applyBorder="1" applyAlignment="1">
      <alignment horizontal="center" vertical="center" wrapText="1"/>
    </xf>
    <xf numFmtId="49" fontId="4" fillId="32" borderId="26" xfId="0" applyNumberFormat="1" applyFont="1" applyFill="1" applyBorder="1" applyAlignment="1">
      <alignment horizontal="center" vertical="center"/>
    </xf>
    <xf numFmtId="184" fontId="3" fillId="32" borderId="21" xfId="57" applyNumberFormat="1" applyFont="1" applyFill="1" applyBorder="1" applyAlignment="1">
      <alignment horizontal="center" vertical="center"/>
      <protection/>
    </xf>
    <xf numFmtId="184" fontId="3" fillId="32" borderId="37" xfId="57" applyNumberFormat="1" applyFont="1" applyFill="1" applyBorder="1" applyAlignment="1">
      <alignment horizontal="center" vertical="center"/>
      <protection/>
    </xf>
    <xf numFmtId="184" fontId="3" fillId="32" borderId="38" xfId="57" applyNumberFormat="1" applyFont="1" applyFill="1" applyBorder="1" applyAlignment="1">
      <alignment horizontal="center" vertical="center"/>
      <protection/>
    </xf>
    <xf numFmtId="0" fontId="7" fillId="34" borderId="33" xfId="0" applyFont="1" applyFill="1" applyBorder="1" applyAlignment="1">
      <alignment horizontal="center" wrapText="1"/>
    </xf>
    <xf numFmtId="0" fontId="3" fillId="32" borderId="37" xfId="0" applyFont="1" applyFill="1" applyBorder="1" applyAlignment="1">
      <alignment horizontal="center" vertical="center"/>
    </xf>
    <xf numFmtId="0" fontId="3" fillId="32" borderId="38" xfId="0" applyFont="1" applyFill="1" applyBorder="1" applyAlignment="1">
      <alignment horizontal="center" vertical="center"/>
    </xf>
    <xf numFmtId="49" fontId="4" fillId="32" borderId="40" xfId="0" applyNumberFormat="1" applyFont="1" applyFill="1" applyBorder="1" applyAlignment="1">
      <alignment horizontal="center" vertical="center" wrapText="1"/>
    </xf>
    <xf numFmtId="49" fontId="4" fillId="32" borderId="41" xfId="0" applyNumberFormat="1" applyFont="1" applyFill="1" applyBorder="1" applyAlignment="1">
      <alignment horizontal="center" vertical="center"/>
    </xf>
    <xf numFmtId="0" fontId="3" fillId="33" borderId="10"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10" xfId="0" applyFont="1" applyFill="1" applyBorder="1" applyAlignment="1">
      <alignment vertical="center" wrapText="1"/>
    </xf>
    <xf numFmtId="0" fontId="4" fillId="32" borderId="10" xfId="0" applyFont="1" applyFill="1" applyBorder="1" applyAlignment="1">
      <alignment horizontal="right" wrapText="1"/>
    </xf>
    <xf numFmtId="2" fontId="4" fillId="32" borderId="10" xfId="0" applyNumberFormat="1" applyFont="1" applyFill="1" applyBorder="1" applyAlignment="1">
      <alignment horizontal="center"/>
    </xf>
    <xf numFmtId="0" fontId="0" fillId="32" borderId="10" xfId="0" applyFont="1" applyFill="1" applyBorder="1" applyAlignment="1">
      <alignment vertical="center"/>
    </xf>
    <xf numFmtId="0" fontId="4" fillId="32" borderId="10" xfId="0" applyFont="1" applyFill="1" applyBorder="1" applyAlignment="1">
      <alignment vertical="center" wrapText="1"/>
    </xf>
    <xf numFmtId="0" fontId="3" fillId="32" borderId="10" xfId="0" applyFont="1" applyFill="1" applyBorder="1" applyAlignment="1">
      <alignment vertical="center"/>
    </xf>
    <xf numFmtId="0" fontId="3" fillId="32" borderId="21" xfId="0" applyFont="1" applyFill="1" applyBorder="1" applyAlignment="1">
      <alignment vertical="center"/>
    </xf>
    <xf numFmtId="1" fontId="3" fillId="32" borderId="10" xfId="0" applyNumberFormat="1" applyFont="1" applyFill="1" applyBorder="1" applyAlignment="1">
      <alignment horizontal="left" vertical="center" wrapText="1"/>
    </xf>
    <xf numFmtId="0" fontId="3" fillId="32" borderId="10" xfId="0" applyFont="1" applyFill="1" applyBorder="1" applyAlignment="1">
      <alignment horizontal="center" vertical="center"/>
    </xf>
    <xf numFmtId="184" fontId="3" fillId="32" borderId="10" xfId="0" applyNumberFormat="1" applyFont="1" applyFill="1" applyBorder="1" applyAlignment="1">
      <alignment horizontal="center" vertical="center"/>
    </xf>
    <xf numFmtId="0" fontId="3" fillId="32" borderId="21" xfId="0" applyFont="1" applyFill="1" applyBorder="1" applyAlignment="1">
      <alignment horizontal="center" vertical="center"/>
    </xf>
    <xf numFmtId="0" fontId="3" fillId="32" borderId="12" xfId="0" applyFont="1" applyFill="1" applyBorder="1" applyAlignment="1">
      <alignment horizontal="left" vertical="center" wrapText="1"/>
    </xf>
    <xf numFmtId="0" fontId="3" fillId="32" borderId="15" xfId="0" applyFont="1" applyFill="1" applyBorder="1" applyAlignment="1">
      <alignment horizontal="center" vertical="center"/>
    </xf>
    <xf numFmtId="2" fontId="3" fillId="32" borderId="14" xfId="0" applyNumberFormat="1" applyFont="1" applyFill="1" applyBorder="1" applyAlignment="1">
      <alignment horizontal="center" vertical="center" wrapText="1"/>
    </xf>
    <xf numFmtId="184" fontId="3" fillId="32" borderId="10" xfId="0" applyNumberFormat="1" applyFont="1" applyFill="1" applyBorder="1" applyAlignment="1">
      <alignment horizontal="center" vertical="center" wrapText="1"/>
    </xf>
    <xf numFmtId="2" fontId="3" fillId="32" borderId="10" xfId="0" applyNumberFormat="1" applyFont="1" applyFill="1" applyBorder="1" applyAlignment="1">
      <alignment horizontal="center" vertical="center"/>
    </xf>
    <xf numFmtId="1" fontId="3" fillId="32" borderId="21" xfId="0" applyNumberFormat="1" applyFont="1" applyFill="1" applyBorder="1" applyAlignment="1">
      <alignment horizontal="center" vertical="center"/>
    </xf>
    <xf numFmtId="0" fontId="4" fillId="32" borderId="10" xfId="0" applyFont="1" applyFill="1" applyBorder="1" applyAlignment="1">
      <alignment horizontal="center" vertical="center"/>
    </xf>
    <xf numFmtId="184" fontId="3" fillId="32" borderId="10" xfId="0" applyNumberFormat="1" applyFont="1" applyFill="1" applyBorder="1" applyAlignment="1">
      <alignment horizontal="center" vertical="center"/>
    </xf>
    <xf numFmtId="184" fontId="3" fillId="32" borderId="21" xfId="0" applyNumberFormat="1" applyFont="1" applyFill="1" applyBorder="1" applyAlignment="1">
      <alignment horizontal="center" vertical="center"/>
    </xf>
    <xf numFmtId="0" fontId="4" fillId="32" borderId="10" xfId="0" applyFont="1" applyFill="1" applyBorder="1" applyAlignment="1">
      <alignment horizontal="right" vertical="center"/>
    </xf>
    <xf numFmtId="2" fontId="4"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xf>
    <xf numFmtId="0" fontId="3" fillId="32" borderId="21"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180"/>
  <sheetViews>
    <sheetView zoomScalePageLayoutView="0" workbookViewId="0" topLeftCell="A148">
      <selection activeCell="A127" sqref="A127"/>
    </sheetView>
  </sheetViews>
  <sheetFormatPr defaultColWidth="9.140625" defaultRowHeight="12.75"/>
  <cols>
    <col min="1" max="1" width="31.00390625" style="7" customWidth="1"/>
    <col min="2" max="2" width="13.00390625" style="7" customWidth="1"/>
    <col min="3" max="3" width="16.57421875" style="43" customWidth="1"/>
    <col min="4" max="4" width="35.57421875" style="43" customWidth="1"/>
    <col min="5" max="5" width="9.28125" style="95" customWidth="1"/>
    <col min="6" max="6" width="14.28125" style="43" customWidth="1"/>
    <col min="7" max="7" width="33.57421875" style="7" customWidth="1"/>
    <col min="8" max="16384" width="9.140625" style="7" customWidth="1"/>
  </cols>
  <sheetData>
    <row r="1" ht="12.75">
      <c r="E1" s="121" t="s">
        <v>228</v>
      </c>
    </row>
    <row r="2" ht="12.75">
      <c r="E2" s="121" t="s">
        <v>28</v>
      </c>
    </row>
    <row r="3" ht="12.75">
      <c r="E3" s="121" t="s">
        <v>324</v>
      </c>
    </row>
    <row r="4" ht="12.75">
      <c r="E4" s="121" t="s">
        <v>327</v>
      </c>
    </row>
    <row r="5" ht="12.75">
      <c r="E5" s="121"/>
    </row>
    <row r="6" spans="1:8" ht="15.75" customHeight="1">
      <c r="A6" s="201" t="s">
        <v>323</v>
      </c>
      <c r="B6" s="201"/>
      <c r="C6" s="201"/>
      <c r="D6" s="201"/>
      <c r="E6" s="201"/>
      <c r="F6" s="201"/>
      <c r="G6" s="178"/>
      <c r="H6" s="178"/>
    </row>
    <row r="7" spans="1:8" ht="15" customHeight="1">
      <c r="A7" s="202" t="s">
        <v>321</v>
      </c>
      <c r="B7" s="202"/>
      <c r="C7" s="202"/>
      <c r="D7" s="202"/>
      <c r="E7" s="202"/>
      <c r="F7" s="202"/>
      <c r="G7" s="177"/>
      <c r="H7" s="179"/>
    </row>
    <row r="8" spans="1:6" ht="15.75" thickBot="1">
      <c r="A8" s="21"/>
      <c r="B8" s="21"/>
      <c r="C8" s="96"/>
      <c r="D8" s="96"/>
      <c r="E8" s="96"/>
      <c r="F8" s="96"/>
    </row>
    <row r="9" spans="1:6" ht="15" customHeight="1">
      <c r="A9" s="226" t="s">
        <v>0</v>
      </c>
      <c r="B9" s="226" t="s">
        <v>81</v>
      </c>
      <c r="C9" s="231" t="s">
        <v>10</v>
      </c>
      <c r="D9" s="221" t="s">
        <v>21</v>
      </c>
      <c r="E9" s="226" t="s">
        <v>23</v>
      </c>
      <c r="F9" s="137" t="s">
        <v>5</v>
      </c>
    </row>
    <row r="10" spans="1:6" ht="26.25" customHeight="1" thickBot="1">
      <c r="A10" s="227"/>
      <c r="B10" s="227"/>
      <c r="C10" s="232"/>
      <c r="D10" s="222"/>
      <c r="E10" s="227"/>
      <c r="F10" s="138" t="s">
        <v>8</v>
      </c>
    </row>
    <row r="11" spans="1:6" ht="15">
      <c r="A11" s="227"/>
      <c r="B11" s="227"/>
      <c r="C11" s="232"/>
      <c r="D11" s="223" t="s">
        <v>301</v>
      </c>
      <c r="E11" s="227"/>
      <c r="F11" s="138" t="s">
        <v>6</v>
      </c>
    </row>
    <row r="12" spans="1:6" ht="15.75" thickBot="1">
      <c r="A12" s="228"/>
      <c r="B12" s="228"/>
      <c r="C12" s="233"/>
      <c r="D12" s="224"/>
      <c r="E12" s="228"/>
      <c r="F12" s="139" t="s">
        <v>9</v>
      </c>
    </row>
    <row r="13" spans="1:6" s="24" customFormat="1" ht="13.5" customHeight="1">
      <c r="A13" s="22">
        <v>2</v>
      </c>
      <c r="B13" s="23">
        <v>3</v>
      </c>
      <c r="C13" s="97">
        <v>4</v>
      </c>
      <c r="D13" s="97">
        <v>6</v>
      </c>
      <c r="E13" s="97">
        <v>7</v>
      </c>
      <c r="F13" s="117">
        <v>8</v>
      </c>
    </row>
    <row r="14" spans="1:6" s="24" customFormat="1" ht="30">
      <c r="A14" s="25" t="s">
        <v>29</v>
      </c>
      <c r="B14" s="133"/>
      <c r="C14" s="130"/>
      <c r="D14" s="130"/>
      <c r="E14" s="130"/>
      <c r="F14" s="131"/>
    </row>
    <row r="15" spans="1:6" ht="14.25">
      <c r="A15" s="26" t="s">
        <v>30</v>
      </c>
      <c r="B15" s="27">
        <v>1</v>
      </c>
      <c r="C15" s="28" t="s">
        <v>24</v>
      </c>
      <c r="D15" s="29" t="s">
        <v>273</v>
      </c>
      <c r="E15" s="82" t="s">
        <v>131</v>
      </c>
      <c r="F15" s="83">
        <v>8</v>
      </c>
    </row>
    <row r="16" spans="1:6" ht="28.5">
      <c r="A16" s="30" t="s">
        <v>306</v>
      </c>
      <c r="B16" s="28">
        <v>1</v>
      </c>
      <c r="C16" s="28" t="s">
        <v>302</v>
      </c>
      <c r="D16" s="3" t="s">
        <v>274</v>
      </c>
      <c r="E16" s="10" t="s">
        <v>16</v>
      </c>
      <c r="F16" s="11">
        <v>7</v>
      </c>
    </row>
    <row r="17" spans="1:6" ht="14.25">
      <c r="A17" s="30" t="s">
        <v>47</v>
      </c>
      <c r="B17" s="10">
        <v>12.75</v>
      </c>
      <c r="C17" s="28" t="s">
        <v>11</v>
      </c>
      <c r="D17" s="141" t="s">
        <v>275</v>
      </c>
      <c r="E17" s="10" t="s">
        <v>7</v>
      </c>
      <c r="F17" s="11">
        <v>4</v>
      </c>
    </row>
    <row r="18" spans="1:6" ht="28.5">
      <c r="A18" s="31" t="s">
        <v>83</v>
      </c>
      <c r="B18" s="10">
        <v>1.25</v>
      </c>
      <c r="C18" s="28" t="s">
        <v>12</v>
      </c>
      <c r="D18" s="32" t="s">
        <v>276</v>
      </c>
      <c r="E18" s="10" t="s">
        <v>7</v>
      </c>
      <c r="F18" s="11">
        <v>1</v>
      </c>
    </row>
    <row r="19" spans="1:6" ht="14.25">
      <c r="A19" s="33" t="s">
        <v>17</v>
      </c>
      <c r="B19" s="17">
        <v>1</v>
      </c>
      <c r="C19" s="28" t="s">
        <v>25</v>
      </c>
      <c r="D19" s="32" t="s">
        <v>277</v>
      </c>
      <c r="E19" s="10" t="s">
        <v>7</v>
      </c>
      <c r="F19" s="11">
        <v>4</v>
      </c>
    </row>
    <row r="20" spans="1:6" ht="14.25">
      <c r="A20" s="33" t="s">
        <v>3</v>
      </c>
      <c r="B20" s="17">
        <v>3</v>
      </c>
      <c r="C20" s="28" t="s">
        <v>13</v>
      </c>
      <c r="D20" s="32" t="s">
        <v>276</v>
      </c>
      <c r="E20" s="10" t="s">
        <v>16</v>
      </c>
      <c r="F20" s="11">
        <v>2</v>
      </c>
    </row>
    <row r="21" spans="1:6" ht="14.25">
      <c r="A21" s="33" t="s">
        <v>18</v>
      </c>
      <c r="B21" s="17">
        <v>1</v>
      </c>
      <c r="C21" s="28" t="s">
        <v>15</v>
      </c>
      <c r="D21" s="32" t="s">
        <v>276</v>
      </c>
      <c r="E21" s="10" t="s">
        <v>16</v>
      </c>
      <c r="F21" s="11">
        <v>2</v>
      </c>
    </row>
    <row r="22" spans="1:6" ht="14.25">
      <c r="A22" s="33" t="s">
        <v>1</v>
      </c>
      <c r="B22" s="17">
        <v>2</v>
      </c>
      <c r="C22" s="28" t="s">
        <v>14</v>
      </c>
      <c r="D22" s="32" t="s">
        <v>276</v>
      </c>
      <c r="E22" s="10" t="s">
        <v>7</v>
      </c>
      <c r="F22" s="11">
        <v>1</v>
      </c>
    </row>
    <row r="23" spans="1:6" ht="15">
      <c r="A23" s="234" t="s">
        <v>22</v>
      </c>
      <c r="B23" s="235"/>
      <c r="C23" s="235"/>
      <c r="D23" s="235"/>
      <c r="E23" s="235"/>
      <c r="F23" s="236"/>
    </row>
    <row r="24" spans="1:6" ht="15" thickBot="1">
      <c r="A24" s="34" t="s">
        <v>4</v>
      </c>
      <c r="B24" s="17">
        <v>1</v>
      </c>
      <c r="C24" s="216" t="s">
        <v>19</v>
      </c>
      <c r="D24" s="217"/>
      <c r="E24" s="217"/>
      <c r="F24" s="218"/>
    </row>
    <row r="25" spans="1:6" s="36" customFormat="1" ht="15">
      <c r="A25" s="136"/>
      <c r="B25" s="35">
        <f>SUM(B24,B15:B22)</f>
        <v>24</v>
      </c>
      <c r="C25" s="229"/>
      <c r="D25" s="229"/>
      <c r="E25" s="229"/>
      <c r="F25" s="230"/>
    </row>
    <row r="26" spans="1:6" ht="30">
      <c r="A26" s="49" t="s">
        <v>101</v>
      </c>
      <c r="B26" s="48"/>
      <c r="C26" s="101"/>
      <c r="D26" s="101"/>
      <c r="E26" s="98"/>
      <c r="F26" s="122"/>
    </row>
    <row r="27" spans="1:6" ht="14.25">
      <c r="A27" s="13" t="s">
        <v>31</v>
      </c>
      <c r="B27" s="141">
        <v>0.5</v>
      </c>
      <c r="C27" s="130" t="s">
        <v>24</v>
      </c>
      <c r="D27" s="10" t="s">
        <v>273</v>
      </c>
      <c r="E27" s="10" t="s">
        <v>16</v>
      </c>
      <c r="F27" s="11">
        <v>7</v>
      </c>
    </row>
    <row r="28" spans="1:6" ht="28.5">
      <c r="A28" s="30" t="s">
        <v>306</v>
      </c>
      <c r="B28" s="141">
        <v>0.5</v>
      </c>
      <c r="C28" s="28" t="s">
        <v>302</v>
      </c>
      <c r="D28" s="90" t="s">
        <v>274</v>
      </c>
      <c r="E28" s="10" t="s">
        <v>16</v>
      </c>
      <c r="F28" s="11">
        <v>7</v>
      </c>
    </row>
    <row r="29" spans="1:6" ht="14.25">
      <c r="A29" s="2" t="s">
        <v>88</v>
      </c>
      <c r="B29" s="5">
        <v>8</v>
      </c>
      <c r="C29" s="16" t="s">
        <v>11</v>
      </c>
      <c r="D29" s="141" t="s">
        <v>275</v>
      </c>
      <c r="E29" s="9" t="s">
        <v>7</v>
      </c>
      <c r="F29" s="19">
        <v>4</v>
      </c>
    </row>
    <row r="30" spans="1:6" ht="28.5">
      <c r="A30" s="2" t="s">
        <v>83</v>
      </c>
      <c r="B30" s="141">
        <v>0.5</v>
      </c>
      <c r="C30" s="141" t="s">
        <v>12</v>
      </c>
      <c r="D30" s="32" t="s">
        <v>276</v>
      </c>
      <c r="E30" s="10" t="s">
        <v>7</v>
      </c>
      <c r="F30" s="11">
        <v>1</v>
      </c>
    </row>
    <row r="31" spans="1:6" ht="12.75" customHeight="1">
      <c r="A31" s="34" t="s">
        <v>3</v>
      </c>
      <c r="B31" s="12">
        <v>1</v>
      </c>
      <c r="C31" s="141" t="s">
        <v>13</v>
      </c>
      <c r="D31" s="32" t="s">
        <v>276</v>
      </c>
      <c r="E31" s="10" t="s">
        <v>16</v>
      </c>
      <c r="F31" s="11">
        <v>2</v>
      </c>
    </row>
    <row r="32" spans="1:6" ht="13.5" customHeight="1">
      <c r="A32" s="34" t="s">
        <v>1</v>
      </c>
      <c r="B32" s="12">
        <v>1</v>
      </c>
      <c r="C32" s="141" t="s">
        <v>14</v>
      </c>
      <c r="D32" s="32" t="s">
        <v>276</v>
      </c>
      <c r="E32" s="10" t="s">
        <v>7</v>
      </c>
      <c r="F32" s="11">
        <v>1</v>
      </c>
    </row>
    <row r="33" spans="1:6" ht="15">
      <c r="A33" s="212" t="s">
        <v>22</v>
      </c>
      <c r="B33" s="212"/>
      <c r="C33" s="212"/>
      <c r="D33" s="212"/>
      <c r="E33" s="212"/>
      <c r="F33" s="213"/>
    </row>
    <row r="34" spans="1:6" ht="12" customHeight="1">
      <c r="A34" s="34" t="s">
        <v>4</v>
      </c>
      <c r="B34" s="12">
        <v>1</v>
      </c>
      <c r="C34" s="229" t="s">
        <v>19</v>
      </c>
      <c r="D34" s="229"/>
      <c r="E34" s="229"/>
      <c r="F34" s="230"/>
    </row>
    <row r="35" spans="1:6" ht="15">
      <c r="A35" s="135"/>
      <c r="B35" s="35">
        <f>SUM(B27:B32,B34)</f>
        <v>12.5</v>
      </c>
      <c r="C35" s="216"/>
      <c r="D35" s="217"/>
      <c r="E35" s="217"/>
      <c r="F35" s="218"/>
    </row>
    <row r="36" spans="1:6" ht="30">
      <c r="A36" s="25" t="s">
        <v>32</v>
      </c>
      <c r="B36" s="133"/>
      <c r="C36" s="130"/>
      <c r="D36" s="130"/>
      <c r="E36" s="40"/>
      <c r="F36" s="131"/>
    </row>
    <row r="37" spans="1:6" ht="14.25">
      <c r="A37" s="13" t="s">
        <v>33</v>
      </c>
      <c r="B37" s="12">
        <v>1</v>
      </c>
      <c r="C37" s="130" t="s">
        <v>24</v>
      </c>
      <c r="D37" s="29" t="s">
        <v>273</v>
      </c>
      <c r="E37" s="82" t="s">
        <v>131</v>
      </c>
      <c r="F37" s="83">
        <v>8</v>
      </c>
    </row>
    <row r="38" spans="1:6" ht="28.5">
      <c r="A38" s="30" t="s">
        <v>306</v>
      </c>
      <c r="B38" s="12">
        <v>1</v>
      </c>
      <c r="C38" s="28" t="s">
        <v>302</v>
      </c>
      <c r="D38" s="90" t="s">
        <v>274</v>
      </c>
      <c r="E38" s="10" t="s">
        <v>16</v>
      </c>
      <c r="F38" s="11">
        <v>7</v>
      </c>
    </row>
    <row r="39" spans="1:6" ht="14.25">
      <c r="A39" s="2" t="s">
        <v>47</v>
      </c>
      <c r="B39" s="10">
        <v>15.25</v>
      </c>
      <c r="C39" s="130" t="s">
        <v>11</v>
      </c>
      <c r="D39" s="141" t="s">
        <v>275</v>
      </c>
      <c r="E39" s="10" t="s">
        <v>7</v>
      </c>
      <c r="F39" s="11">
        <v>4</v>
      </c>
    </row>
    <row r="40" spans="1:7" ht="14.25">
      <c r="A40" s="30" t="s">
        <v>100</v>
      </c>
      <c r="B40" s="12">
        <v>1</v>
      </c>
      <c r="C40" s="130" t="s">
        <v>12</v>
      </c>
      <c r="D40" s="32" t="s">
        <v>276</v>
      </c>
      <c r="E40" s="10" t="s">
        <v>7</v>
      </c>
      <c r="F40" s="11">
        <v>1</v>
      </c>
      <c r="G40" s="46"/>
    </row>
    <row r="41" spans="1:6" ht="14.25">
      <c r="A41" s="34" t="s">
        <v>42</v>
      </c>
      <c r="B41" s="12">
        <v>3</v>
      </c>
      <c r="C41" s="130" t="s">
        <v>13</v>
      </c>
      <c r="D41" s="32" t="s">
        <v>276</v>
      </c>
      <c r="E41" s="10" t="s">
        <v>16</v>
      </c>
      <c r="F41" s="11">
        <v>2</v>
      </c>
    </row>
    <row r="42" spans="1:6" ht="14.25">
      <c r="A42" s="34" t="s">
        <v>18</v>
      </c>
      <c r="B42" s="12">
        <v>1</v>
      </c>
      <c r="C42" s="130" t="s">
        <v>15</v>
      </c>
      <c r="D42" s="32" t="s">
        <v>276</v>
      </c>
      <c r="E42" s="10" t="s">
        <v>16</v>
      </c>
      <c r="F42" s="11">
        <v>2</v>
      </c>
    </row>
    <row r="43" spans="1:6" ht="14.25">
      <c r="A43" s="34" t="s">
        <v>1</v>
      </c>
      <c r="B43" s="12">
        <v>2</v>
      </c>
      <c r="C43" s="130" t="s">
        <v>14</v>
      </c>
      <c r="D43" s="32" t="s">
        <v>276</v>
      </c>
      <c r="E43" s="10" t="s">
        <v>7</v>
      </c>
      <c r="F43" s="11">
        <v>1</v>
      </c>
    </row>
    <row r="44" spans="1:6" ht="15">
      <c r="A44" s="212" t="s">
        <v>22</v>
      </c>
      <c r="B44" s="212"/>
      <c r="C44" s="212"/>
      <c r="D44" s="212"/>
      <c r="E44" s="212"/>
      <c r="F44" s="213"/>
    </row>
    <row r="45" spans="1:6" ht="14.25">
      <c r="A45" s="34" t="s">
        <v>4</v>
      </c>
      <c r="B45" s="17">
        <v>1</v>
      </c>
      <c r="C45" s="219" t="s">
        <v>19</v>
      </c>
      <c r="D45" s="219"/>
      <c r="E45" s="219"/>
      <c r="F45" s="220"/>
    </row>
    <row r="46" spans="1:6" ht="15">
      <c r="A46" s="129"/>
      <c r="B46" s="35">
        <f>SUM(B37:B43,B45)</f>
        <v>25.25</v>
      </c>
      <c r="C46" s="216"/>
      <c r="D46" s="217"/>
      <c r="E46" s="217"/>
      <c r="F46" s="218"/>
    </row>
    <row r="47" spans="1:6" ht="30" customHeight="1">
      <c r="A47" s="25" t="s">
        <v>34</v>
      </c>
      <c r="B47" s="34"/>
      <c r="C47" s="130"/>
      <c r="D47" s="130"/>
      <c r="E47" s="40"/>
      <c r="F47" s="131"/>
    </row>
    <row r="48" spans="1:6" ht="14.25">
      <c r="A48" s="13" t="s">
        <v>35</v>
      </c>
      <c r="B48" s="141">
        <v>0.5</v>
      </c>
      <c r="C48" s="130" t="s">
        <v>24</v>
      </c>
      <c r="D48" s="10" t="s">
        <v>273</v>
      </c>
      <c r="E48" s="10" t="s">
        <v>16</v>
      </c>
      <c r="F48" s="11">
        <v>7</v>
      </c>
    </row>
    <row r="49" spans="1:6" ht="28.5">
      <c r="A49" s="30" t="s">
        <v>306</v>
      </c>
      <c r="B49" s="8" t="s">
        <v>104</v>
      </c>
      <c r="C49" s="28" t="s">
        <v>302</v>
      </c>
      <c r="D49" s="90" t="s">
        <v>274</v>
      </c>
      <c r="E49" s="10" t="s">
        <v>16</v>
      </c>
      <c r="F49" s="11">
        <v>7</v>
      </c>
    </row>
    <row r="50" spans="1:6" ht="14.25">
      <c r="A50" s="30" t="s">
        <v>47</v>
      </c>
      <c r="B50" s="10">
        <v>6.25</v>
      </c>
      <c r="C50" s="130" t="s">
        <v>11</v>
      </c>
      <c r="D50" s="141" t="s">
        <v>275</v>
      </c>
      <c r="E50" s="10" t="s">
        <v>7</v>
      </c>
      <c r="F50" s="11">
        <v>4</v>
      </c>
    </row>
    <row r="51" spans="1:6" ht="28.5">
      <c r="A51" s="2" t="s">
        <v>83</v>
      </c>
      <c r="B51" s="37">
        <v>0.75</v>
      </c>
      <c r="C51" s="130" t="s">
        <v>12</v>
      </c>
      <c r="D51" s="141" t="s">
        <v>276</v>
      </c>
      <c r="E51" s="10" t="s">
        <v>7</v>
      </c>
      <c r="F51" s="11">
        <v>1</v>
      </c>
    </row>
    <row r="52" spans="1:6" ht="14.25">
      <c r="A52" s="34" t="s">
        <v>3</v>
      </c>
      <c r="B52" s="17">
        <v>1</v>
      </c>
      <c r="C52" s="130" t="s">
        <v>13</v>
      </c>
      <c r="D52" s="141" t="s">
        <v>276</v>
      </c>
      <c r="E52" s="10" t="s">
        <v>16</v>
      </c>
      <c r="F52" s="11">
        <v>2</v>
      </c>
    </row>
    <row r="53" spans="1:6" ht="14.25">
      <c r="A53" s="34" t="s">
        <v>1</v>
      </c>
      <c r="B53" s="17">
        <v>1</v>
      </c>
      <c r="C53" s="130" t="s">
        <v>14</v>
      </c>
      <c r="D53" s="141" t="s">
        <v>276</v>
      </c>
      <c r="E53" s="10" t="s">
        <v>7</v>
      </c>
      <c r="F53" s="11">
        <v>1</v>
      </c>
    </row>
    <row r="54" spans="1:6" ht="15">
      <c r="A54" s="212" t="s">
        <v>22</v>
      </c>
      <c r="B54" s="212"/>
      <c r="C54" s="212"/>
      <c r="D54" s="212"/>
      <c r="E54" s="212"/>
      <c r="F54" s="213"/>
    </row>
    <row r="55" spans="1:6" ht="14.25">
      <c r="A55" s="34" t="s">
        <v>4</v>
      </c>
      <c r="B55" s="17">
        <v>1</v>
      </c>
      <c r="C55" s="219" t="s">
        <v>19</v>
      </c>
      <c r="D55" s="219"/>
      <c r="E55" s="219"/>
      <c r="F55" s="220"/>
    </row>
    <row r="56" spans="1:6" ht="15">
      <c r="A56" s="129"/>
      <c r="B56" s="35">
        <v>11</v>
      </c>
      <c r="C56" s="216"/>
      <c r="D56" s="217"/>
      <c r="E56" s="217"/>
      <c r="F56" s="218"/>
    </row>
    <row r="57" spans="1:6" ht="30">
      <c r="A57" s="25" t="s">
        <v>102</v>
      </c>
      <c r="B57" s="34"/>
      <c r="C57" s="130"/>
      <c r="D57" s="130"/>
      <c r="E57" s="40"/>
      <c r="F57" s="131"/>
    </row>
    <row r="58" spans="1:6" ht="14.25">
      <c r="A58" s="13" t="s">
        <v>35</v>
      </c>
      <c r="B58" s="141">
        <v>0.5</v>
      </c>
      <c r="C58" s="130" t="s">
        <v>24</v>
      </c>
      <c r="D58" s="10" t="s">
        <v>273</v>
      </c>
      <c r="E58" s="10" t="s">
        <v>16</v>
      </c>
      <c r="F58" s="11">
        <v>7</v>
      </c>
    </row>
    <row r="59" spans="1:6" ht="28.5">
      <c r="A59" s="30" t="s">
        <v>306</v>
      </c>
      <c r="B59" s="141">
        <v>0.5</v>
      </c>
      <c r="C59" s="28" t="s">
        <v>302</v>
      </c>
      <c r="D59" s="90" t="s">
        <v>274</v>
      </c>
      <c r="E59" s="10" t="s">
        <v>16</v>
      </c>
      <c r="F59" s="11">
        <v>7</v>
      </c>
    </row>
    <row r="60" spans="1:6" ht="14.25">
      <c r="A60" s="2" t="s">
        <v>47</v>
      </c>
      <c r="B60" s="141">
        <v>7.5</v>
      </c>
      <c r="C60" s="130" t="s">
        <v>11</v>
      </c>
      <c r="D60" s="141" t="s">
        <v>275</v>
      </c>
      <c r="E60" s="10" t="s">
        <v>7</v>
      </c>
      <c r="F60" s="11">
        <v>4</v>
      </c>
    </row>
    <row r="61" spans="1:6" ht="28.5">
      <c r="A61" s="2" t="s">
        <v>83</v>
      </c>
      <c r="B61" s="37">
        <v>0.75</v>
      </c>
      <c r="C61" s="130" t="s">
        <v>12</v>
      </c>
      <c r="D61" s="141" t="s">
        <v>276</v>
      </c>
      <c r="E61" s="10" t="s">
        <v>7</v>
      </c>
      <c r="F61" s="11">
        <v>1</v>
      </c>
    </row>
    <row r="62" spans="1:6" ht="14.25">
      <c r="A62" s="34" t="s">
        <v>3</v>
      </c>
      <c r="B62" s="12">
        <v>1</v>
      </c>
      <c r="C62" s="130" t="s">
        <v>13</v>
      </c>
      <c r="D62" s="141" t="s">
        <v>276</v>
      </c>
      <c r="E62" s="10" t="s">
        <v>16</v>
      </c>
      <c r="F62" s="11">
        <v>2</v>
      </c>
    </row>
    <row r="63" spans="1:6" ht="14.25">
      <c r="A63" s="34" t="s">
        <v>1</v>
      </c>
      <c r="B63" s="12">
        <v>1</v>
      </c>
      <c r="C63" s="130" t="s">
        <v>14</v>
      </c>
      <c r="D63" s="141" t="s">
        <v>276</v>
      </c>
      <c r="E63" s="10" t="s">
        <v>7</v>
      </c>
      <c r="F63" s="11">
        <v>1</v>
      </c>
    </row>
    <row r="64" spans="1:6" ht="15">
      <c r="A64" s="212" t="s">
        <v>22</v>
      </c>
      <c r="B64" s="212"/>
      <c r="C64" s="212"/>
      <c r="D64" s="212"/>
      <c r="E64" s="212"/>
      <c r="F64" s="213"/>
    </row>
    <row r="65" spans="1:6" ht="14.25">
      <c r="A65" s="34" t="s">
        <v>4</v>
      </c>
      <c r="B65" s="17">
        <v>1</v>
      </c>
      <c r="C65" s="219" t="s">
        <v>19</v>
      </c>
      <c r="D65" s="219"/>
      <c r="E65" s="219"/>
      <c r="F65" s="220"/>
    </row>
    <row r="66" spans="1:6" ht="15">
      <c r="A66" s="129"/>
      <c r="B66" s="35">
        <f>SUM(B58:B63:B65)</f>
        <v>12.25</v>
      </c>
      <c r="C66" s="216"/>
      <c r="D66" s="217"/>
      <c r="E66" s="217"/>
      <c r="F66" s="218"/>
    </row>
    <row r="67" spans="1:6" ht="30">
      <c r="A67" s="25" t="s">
        <v>36</v>
      </c>
      <c r="B67" s="34"/>
      <c r="C67" s="130"/>
      <c r="D67" s="130"/>
      <c r="E67" s="40"/>
      <c r="F67" s="131"/>
    </row>
    <row r="68" spans="1:6" ht="14.25">
      <c r="A68" s="13" t="s">
        <v>68</v>
      </c>
      <c r="B68" s="12">
        <v>1</v>
      </c>
      <c r="C68" s="130" t="s">
        <v>24</v>
      </c>
      <c r="D68" s="10" t="s">
        <v>273</v>
      </c>
      <c r="E68" s="10" t="s">
        <v>44</v>
      </c>
      <c r="F68" s="11">
        <v>8</v>
      </c>
    </row>
    <row r="69" spans="1:6" ht="28.5">
      <c r="A69" s="30" t="s">
        <v>306</v>
      </c>
      <c r="B69" s="12">
        <v>1</v>
      </c>
      <c r="C69" s="28" t="s">
        <v>302</v>
      </c>
      <c r="D69" s="90" t="s">
        <v>274</v>
      </c>
      <c r="E69" s="10" t="s">
        <v>16</v>
      </c>
      <c r="F69" s="11">
        <v>7</v>
      </c>
    </row>
    <row r="70" spans="1:6" ht="14.25">
      <c r="A70" s="2" t="s">
        <v>89</v>
      </c>
      <c r="B70" s="12">
        <v>10</v>
      </c>
      <c r="C70" s="130" t="s">
        <v>11</v>
      </c>
      <c r="D70" s="141" t="s">
        <v>275</v>
      </c>
      <c r="E70" s="10" t="s">
        <v>7</v>
      </c>
      <c r="F70" s="11">
        <v>4</v>
      </c>
    </row>
    <row r="71" spans="1:6" ht="28.5">
      <c r="A71" s="2" t="s">
        <v>84</v>
      </c>
      <c r="B71" s="141">
        <v>0.5</v>
      </c>
      <c r="C71" s="130" t="s">
        <v>12</v>
      </c>
      <c r="D71" s="141" t="s">
        <v>276</v>
      </c>
      <c r="E71" s="10" t="s">
        <v>7</v>
      </c>
      <c r="F71" s="11">
        <v>1</v>
      </c>
    </row>
    <row r="72" spans="1:6" ht="14.25">
      <c r="A72" s="2" t="s">
        <v>90</v>
      </c>
      <c r="B72" s="12">
        <v>2</v>
      </c>
      <c r="C72" s="130" t="s">
        <v>13</v>
      </c>
      <c r="D72" s="141" t="s">
        <v>276</v>
      </c>
      <c r="E72" s="10" t="s">
        <v>16</v>
      </c>
      <c r="F72" s="11">
        <v>2</v>
      </c>
    </row>
    <row r="73" spans="1:6" ht="14.25">
      <c r="A73" s="34" t="s">
        <v>18</v>
      </c>
      <c r="B73" s="12">
        <v>1</v>
      </c>
      <c r="C73" s="130" t="s">
        <v>15</v>
      </c>
      <c r="D73" s="141" t="s">
        <v>276</v>
      </c>
      <c r="E73" s="10" t="s">
        <v>16</v>
      </c>
      <c r="F73" s="11">
        <v>2</v>
      </c>
    </row>
    <row r="74" spans="1:6" ht="14.25">
      <c r="A74" s="2" t="s">
        <v>91</v>
      </c>
      <c r="B74" s="141">
        <v>1.5</v>
      </c>
      <c r="C74" s="130" t="s">
        <v>14</v>
      </c>
      <c r="D74" s="141" t="s">
        <v>276</v>
      </c>
      <c r="E74" s="10" t="s">
        <v>7</v>
      </c>
      <c r="F74" s="11">
        <v>1</v>
      </c>
    </row>
    <row r="75" spans="1:6" ht="15">
      <c r="A75" s="212" t="s">
        <v>22</v>
      </c>
      <c r="B75" s="212"/>
      <c r="C75" s="212"/>
      <c r="D75" s="212"/>
      <c r="E75" s="212"/>
      <c r="F75" s="213"/>
    </row>
    <row r="76" spans="1:6" ht="14.25">
      <c r="A76" s="34" t="s">
        <v>4</v>
      </c>
      <c r="B76" s="17">
        <v>1</v>
      </c>
      <c r="C76" s="225" t="s">
        <v>19</v>
      </c>
      <c r="D76" s="225"/>
      <c r="E76" s="130"/>
      <c r="F76" s="131"/>
    </row>
    <row r="77" spans="1:6" ht="15">
      <c r="A77" s="129"/>
      <c r="B77" s="35">
        <f>SUM(B68:B74,B76)</f>
        <v>18</v>
      </c>
      <c r="C77" s="216"/>
      <c r="D77" s="217"/>
      <c r="E77" s="217"/>
      <c r="F77" s="218"/>
    </row>
    <row r="78" spans="1:6" ht="45">
      <c r="A78" s="25" t="s">
        <v>103</v>
      </c>
      <c r="B78" s="34"/>
      <c r="C78" s="130"/>
      <c r="D78" s="130"/>
      <c r="E78" s="40"/>
      <c r="F78" s="131"/>
    </row>
    <row r="79" spans="1:6" ht="14.25">
      <c r="A79" s="13" t="s">
        <v>68</v>
      </c>
      <c r="B79" s="134">
        <v>0.5</v>
      </c>
      <c r="C79" s="130" t="s">
        <v>24</v>
      </c>
      <c r="D79" s="10" t="s">
        <v>273</v>
      </c>
      <c r="E79" s="10" t="s">
        <v>16</v>
      </c>
      <c r="F79" s="11">
        <v>7</v>
      </c>
    </row>
    <row r="80" spans="1:6" ht="28.5">
      <c r="A80" s="30" t="s">
        <v>306</v>
      </c>
      <c r="B80" s="8">
        <v>0.5</v>
      </c>
      <c r="C80" s="28" t="s">
        <v>302</v>
      </c>
      <c r="D80" s="90" t="s">
        <v>274</v>
      </c>
      <c r="E80" s="10" t="s">
        <v>16</v>
      </c>
      <c r="F80" s="11">
        <v>7</v>
      </c>
    </row>
    <row r="81" spans="1:6" ht="14.25">
      <c r="A81" s="2" t="s">
        <v>47</v>
      </c>
      <c r="B81" s="10">
        <v>6.25</v>
      </c>
      <c r="C81" s="130" t="s">
        <v>11</v>
      </c>
      <c r="D81" s="141" t="s">
        <v>275</v>
      </c>
      <c r="E81" s="10" t="s">
        <v>7</v>
      </c>
      <c r="F81" s="11">
        <v>4</v>
      </c>
    </row>
    <row r="82" spans="1:6" ht="28.5">
      <c r="A82" s="15" t="s">
        <v>92</v>
      </c>
      <c r="B82" s="37">
        <v>0.5</v>
      </c>
      <c r="C82" s="130" t="s">
        <v>12</v>
      </c>
      <c r="D82" s="141" t="s">
        <v>276</v>
      </c>
      <c r="E82" s="10" t="s">
        <v>7</v>
      </c>
      <c r="F82" s="11">
        <v>1</v>
      </c>
    </row>
    <row r="83" spans="1:6" ht="14.25">
      <c r="A83" s="34" t="s">
        <v>3</v>
      </c>
      <c r="B83" s="17">
        <v>1</v>
      </c>
      <c r="C83" s="130" t="s">
        <v>13</v>
      </c>
      <c r="D83" s="141" t="s">
        <v>276</v>
      </c>
      <c r="E83" s="10" t="s">
        <v>16</v>
      </c>
      <c r="F83" s="11">
        <v>2</v>
      </c>
    </row>
    <row r="84" spans="1:6" ht="14.25">
      <c r="A84" s="2" t="s">
        <v>93</v>
      </c>
      <c r="B84" s="17">
        <v>1</v>
      </c>
      <c r="C84" s="130" t="s">
        <v>14</v>
      </c>
      <c r="D84" s="141" t="s">
        <v>276</v>
      </c>
      <c r="E84" s="10" t="s">
        <v>7</v>
      </c>
      <c r="F84" s="11">
        <v>1</v>
      </c>
    </row>
    <row r="85" spans="1:6" ht="15">
      <c r="A85" s="212" t="s">
        <v>22</v>
      </c>
      <c r="B85" s="212"/>
      <c r="C85" s="212"/>
      <c r="D85" s="212"/>
      <c r="E85" s="212"/>
      <c r="F85" s="213"/>
    </row>
    <row r="86" spans="1:6" ht="14.25">
      <c r="A86" s="34" t="s">
        <v>4</v>
      </c>
      <c r="B86" s="17">
        <v>1</v>
      </c>
      <c r="C86" s="219" t="s">
        <v>19</v>
      </c>
      <c r="D86" s="219"/>
      <c r="E86" s="219"/>
      <c r="F86" s="131"/>
    </row>
    <row r="87" spans="1:6" ht="15">
      <c r="A87" s="132"/>
      <c r="B87" s="35">
        <f>SUM(B79:B84,B86)</f>
        <v>10.75</v>
      </c>
      <c r="C87" s="216"/>
      <c r="D87" s="217"/>
      <c r="E87" s="217"/>
      <c r="F87" s="218"/>
    </row>
    <row r="88" spans="1:6" ht="30">
      <c r="A88" s="25" t="s">
        <v>37</v>
      </c>
      <c r="B88" s="34"/>
      <c r="C88" s="130"/>
      <c r="D88" s="130"/>
      <c r="E88" s="40"/>
      <c r="F88" s="131"/>
    </row>
    <row r="89" spans="1:6" ht="14.25">
      <c r="A89" s="13" t="s">
        <v>38</v>
      </c>
      <c r="B89" s="12">
        <v>1</v>
      </c>
      <c r="C89" s="130" t="s">
        <v>24</v>
      </c>
      <c r="D89" s="10" t="s">
        <v>273</v>
      </c>
      <c r="E89" s="10" t="s">
        <v>44</v>
      </c>
      <c r="F89" s="11">
        <v>8</v>
      </c>
    </row>
    <row r="90" spans="1:6" ht="28.5">
      <c r="A90" s="30" t="s">
        <v>306</v>
      </c>
      <c r="B90" s="8">
        <v>1</v>
      </c>
      <c r="C90" s="28" t="s">
        <v>302</v>
      </c>
      <c r="D90" s="90" t="s">
        <v>274</v>
      </c>
      <c r="E90" s="11" t="s">
        <v>16</v>
      </c>
      <c r="F90" s="11">
        <v>7</v>
      </c>
    </row>
    <row r="91" spans="1:6" ht="14.25">
      <c r="A91" s="15" t="s">
        <v>47</v>
      </c>
      <c r="B91" s="10">
        <v>16.25</v>
      </c>
      <c r="C91" s="130" t="s">
        <v>11</v>
      </c>
      <c r="D91" s="16" t="s">
        <v>275</v>
      </c>
      <c r="E91" s="10" t="s">
        <v>7</v>
      </c>
      <c r="F91" s="11">
        <v>4</v>
      </c>
    </row>
    <row r="92" spans="1:6" ht="14.25">
      <c r="A92" s="4" t="s">
        <v>82</v>
      </c>
      <c r="B92" s="43">
        <v>1</v>
      </c>
      <c r="C92" s="10" t="s">
        <v>96</v>
      </c>
      <c r="D92" s="141" t="s">
        <v>275</v>
      </c>
      <c r="E92" s="10" t="s">
        <v>7</v>
      </c>
      <c r="F92" s="11">
        <v>4</v>
      </c>
    </row>
    <row r="93" spans="1:6" ht="28.5">
      <c r="A93" s="15" t="s">
        <v>85</v>
      </c>
      <c r="B93" s="37">
        <v>1.7</v>
      </c>
      <c r="C93" s="130" t="s">
        <v>12</v>
      </c>
      <c r="D93" s="141" t="s">
        <v>276</v>
      </c>
      <c r="E93" s="10" t="s">
        <v>7</v>
      </c>
      <c r="F93" s="11">
        <v>1</v>
      </c>
    </row>
    <row r="94" spans="1:6" ht="14.25">
      <c r="A94" s="2" t="s">
        <v>69</v>
      </c>
      <c r="B94" s="141">
        <v>3.2</v>
      </c>
      <c r="C94" s="130" t="s">
        <v>13</v>
      </c>
      <c r="D94" s="141" t="s">
        <v>276</v>
      </c>
      <c r="E94" s="10" t="s">
        <v>16</v>
      </c>
      <c r="F94" s="11">
        <v>2</v>
      </c>
    </row>
    <row r="95" spans="1:6" ht="14.25">
      <c r="A95" s="2" t="s">
        <v>39</v>
      </c>
      <c r="B95" s="141">
        <v>0.2</v>
      </c>
      <c r="C95" s="130" t="s">
        <v>25</v>
      </c>
      <c r="D95" s="141" t="s">
        <v>277</v>
      </c>
      <c r="E95" s="10" t="s">
        <v>7</v>
      </c>
      <c r="F95" s="11">
        <v>4</v>
      </c>
    </row>
    <row r="96" spans="1:6" ht="14.25">
      <c r="A96" s="2" t="s">
        <v>26</v>
      </c>
      <c r="B96" s="17">
        <v>1</v>
      </c>
      <c r="C96" s="130" t="s">
        <v>15</v>
      </c>
      <c r="D96" s="141" t="s">
        <v>276</v>
      </c>
      <c r="E96" s="10" t="s">
        <v>16</v>
      </c>
      <c r="F96" s="11">
        <v>2</v>
      </c>
    </row>
    <row r="97" spans="1:6" ht="14.25">
      <c r="A97" s="2" t="s">
        <v>87</v>
      </c>
      <c r="B97" s="17">
        <v>1</v>
      </c>
      <c r="C97" s="130" t="s">
        <v>67</v>
      </c>
      <c r="D97" s="141" t="s">
        <v>276</v>
      </c>
      <c r="E97" s="10" t="s">
        <v>16</v>
      </c>
      <c r="F97" s="11">
        <v>2</v>
      </c>
    </row>
    <row r="98" spans="1:6" ht="14.25">
      <c r="A98" s="2" t="s">
        <v>94</v>
      </c>
      <c r="B98" s="141">
        <v>2.2</v>
      </c>
      <c r="C98" s="130" t="s">
        <v>14</v>
      </c>
      <c r="D98" s="141" t="s">
        <v>276</v>
      </c>
      <c r="E98" s="10" t="s">
        <v>7</v>
      </c>
      <c r="F98" s="11">
        <v>1</v>
      </c>
    </row>
    <row r="99" spans="1:6" ht="15">
      <c r="A99" s="212" t="s">
        <v>22</v>
      </c>
      <c r="B99" s="212"/>
      <c r="C99" s="212"/>
      <c r="D99" s="212"/>
      <c r="E99" s="212"/>
      <c r="F99" s="213"/>
    </row>
    <row r="100" spans="1:6" ht="14.25">
      <c r="A100" s="2" t="s">
        <v>40</v>
      </c>
      <c r="B100" s="10">
        <v>1.3</v>
      </c>
      <c r="C100" s="214" t="s">
        <v>19</v>
      </c>
      <c r="D100" s="214"/>
      <c r="E100" s="214"/>
      <c r="F100" s="215"/>
    </row>
    <row r="101" spans="1:6" ht="15">
      <c r="A101" s="129"/>
      <c r="B101" s="35">
        <f>SUM(B89:B98,B100)</f>
        <v>29.849999999999998</v>
      </c>
      <c r="C101" s="209"/>
      <c r="D101" s="210"/>
      <c r="E101" s="210"/>
      <c r="F101" s="211"/>
    </row>
    <row r="102" spans="1:6" ht="30">
      <c r="A102" s="25" t="s">
        <v>41</v>
      </c>
      <c r="B102" s="34"/>
      <c r="C102" s="130"/>
      <c r="D102" s="130"/>
      <c r="E102" s="40"/>
      <c r="F102" s="131"/>
    </row>
    <row r="103" spans="1:7" ht="14.25">
      <c r="A103" s="2" t="s">
        <v>45</v>
      </c>
      <c r="B103" s="18">
        <v>1</v>
      </c>
      <c r="C103" s="130" t="s">
        <v>24</v>
      </c>
      <c r="D103" s="3" t="s">
        <v>273</v>
      </c>
      <c r="E103" s="130" t="s">
        <v>44</v>
      </c>
      <c r="F103" s="131">
        <v>8</v>
      </c>
      <c r="G103" s="7" t="s">
        <v>71</v>
      </c>
    </row>
    <row r="104" spans="1:6" ht="28.5">
      <c r="A104" s="30" t="s">
        <v>306</v>
      </c>
      <c r="B104" s="18">
        <v>1</v>
      </c>
      <c r="C104" s="28" t="s">
        <v>302</v>
      </c>
      <c r="D104" s="90" t="s">
        <v>274</v>
      </c>
      <c r="E104" s="130" t="s">
        <v>43</v>
      </c>
      <c r="F104" s="131">
        <v>7</v>
      </c>
    </row>
    <row r="105" spans="1:6" ht="14.25">
      <c r="A105" s="1" t="s">
        <v>47</v>
      </c>
      <c r="B105" s="18">
        <v>7</v>
      </c>
      <c r="C105" s="130" t="s">
        <v>11</v>
      </c>
      <c r="D105" s="141" t="s">
        <v>275</v>
      </c>
      <c r="E105" s="130" t="s">
        <v>7</v>
      </c>
      <c r="F105" s="131">
        <v>4</v>
      </c>
    </row>
    <row r="106" spans="1:6" ht="14.25">
      <c r="A106" s="1" t="s">
        <v>42</v>
      </c>
      <c r="B106" s="18">
        <v>1</v>
      </c>
      <c r="C106" s="130" t="s">
        <v>13</v>
      </c>
      <c r="D106" s="130" t="s">
        <v>276</v>
      </c>
      <c r="E106" s="130" t="s">
        <v>16</v>
      </c>
      <c r="F106" s="131">
        <v>2</v>
      </c>
    </row>
    <row r="107" spans="1:6" ht="15">
      <c r="A107" s="212" t="s">
        <v>22</v>
      </c>
      <c r="B107" s="212"/>
      <c r="C107" s="212"/>
      <c r="D107" s="212"/>
      <c r="E107" s="212"/>
      <c r="F107" s="213"/>
    </row>
    <row r="108" spans="1:6" ht="14.25">
      <c r="A108" s="4" t="s">
        <v>80</v>
      </c>
      <c r="B108" s="18">
        <v>1</v>
      </c>
      <c r="C108" s="214" t="s">
        <v>19</v>
      </c>
      <c r="D108" s="214"/>
      <c r="E108" s="214"/>
      <c r="F108" s="215"/>
    </row>
    <row r="109" spans="1:6" ht="15">
      <c r="A109" s="129"/>
      <c r="B109" s="38">
        <f>SUM(B103:B106,B108)</f>
        <v>11</v>
      </c>
      <c r="C109" s="206"/>
      <c r="D109" s="207"/>
      <c r="E109" s="207"/>
      <c r="F109" s="208"/>
    </row>
    <row r="110" spans="1:6" ht="30">
      <c r="A110" s="25" t="s">
        <v>95</v>
      </c>
      <c r="B110" s="34"/>
      <c r="C110" s="130"/>
      <c r="D110" s="130"/>
      <c r="E110" s="40"/>
      <c r="F110" s="131"/>
    </row>
    <row r="111" spans="1:6" ht="14.25">
      <c r="A111" s="1" t="s">
        <v>45</v>
      </c>
      <c r="B111" s="130">
        <v>1</v>
      </c>
      <c r="C111" s="130" t="s">
        <v>24</v>
      </c>
      <c r="D111" s="130" t="s">
        <v>278</v>
      </c>
      <c r="E111" s="130" t="s">
        <v>16</v>
      </c>
      <c r="F111" s="131">
        <v>7</v>
      </c>
    </row>
    <row r="112" spans="1:6" ht="28.5">
      <c r="A112" s="30" t="s">
        <v>306</v>
      </c>
      <c r="B112" s="130">
        <v>0.5</v>
      </c>
      <c r="C112" s="28" t="s">
        <v>302</v>
      </c>
      <c r="D112" s="90" t="s">
        <v>274</v>
      </c>
      <c r="E112" s="130" t="s">
        <v>16</v>
      </c>
      <c r="F112" s="131">
        <v>7</v>
      </c>
    </row>
    <row r="113" spans="1:7" ht="16.5" customHeight="1">
      <c r="A113" s="1" t="s">
        <v>47</v>
      </c>
      <c r="B113" s="130">
        <v>6.75</v>
      </c>
      <c r="C113" s="130" t="s">
        <v>11</v>
      </c>
      <c r="D113" s="141" t="s">
        <v>275</v>
      </c>
      <c r="E113" s="130" t="s">
        <v>7</v>
      </c>
      <c r="F113" s="131">
        <v>4</v>
      </c>
      <c r="G113" s="45"/>
    </row>
    <row r="114" spans="1:6" ht="14.25">
      <c r="A114" s="1" t="s">
        <v>17</v>
      </c>
      <c r="B114" s="130">
        <v>0.36</v>
      </c>
      <c r="C114" s="130" t="s">
        <v>25</v>
      </c>
      <c r="D114" s="130" t="s">
        <v>277</v>
      </c>
      <c r="E114" s="130" t="s">
        <v>7</v>
      </c>
      <c r="F114" s="131">
        <v>4</v>
      </c>
    </row>
    <row r="115" spans="1:6" ht="14.25">
      <c r="A115" s="15" t="s">
        <v>97</v>
      </c>
      <c r="B115" s="37">
        <v>0.4</v>
      </c>
      <c r="C115" s="130" t="s">
        <v>12</v>
      </c>
      <c r="D115" s="141" t="s">
        <v>276</v>
      </c>
      <c r="E115" s="10" t="s">
        <v>7</v>
      </c>
      <c r="F115" s="11">
        <v>1</v>
      </c>
    </row>
    <row r="116" spans="1:6" ht="14.25">
      <c r="A116" s="1" t="s">
        <v>42</v>
      </c>
      <c r="B116" s="130">
        <v>1.2</v>
      </c>
      <c r="C116" s="130" t="s">
        <v>13</v>
      </c>
      <c r="D116" s="141" t="s">
        <v>276</v>
      </c>
      <c r="E116" s="130" t="s">
        <v>16</v>
      </c>
      <c r="F116" s="131">
        <v>2</v>
      </c>
    </row>
    <row r="117" spans="1:6" ht="14.25">
      <c r="A117" s="1" t="s">
        <v>106</v>
      </c>
      <c r="B117" s="130">
        <v>1</v>
      </c>
      <c r="C117" s="130" t="s">
        <v>107</v>
      </c>
      <c r="D117" s="141" t="s">
        <v>276</v>
      </c>
      <c r="E117" s="130" t="s">
        <v>7</v>
      </c>
      <c r="F117" s="131">
        <v>1</v>
      </c>
    </row>
    <row r="118" spans="1:6" ht="14.25">
      <c r="A118" s="1" t="s">
        <v>109</v>
      </c>
      <c r="B118" s="130">
        <v>1</v>
      </c>
      <c r="C118" s="130" t="s">
        <v>107</v>
      </c>
      <c r="D118" s="141" t="s">
        <v>276</v>
      </c>
      <c r="E118" s="130" t="s">
        <v>7</v>
      </c>
      <c r="F118" s="131">
        <v>1</v>
      </c>
    </row>
    <row r="119" spans="1:6" ht="14.25">
      <c r="A119" s="1" t="s">
        <v>46</v>
      </c>
      <c r="B119" s="130">
        <v>1</v>
      </c>
      <c r="C119" s="130" t="s">
        <v>14</v>
      </c>
      <c r="D119" s="141" t="s">
        <v>276</v>
      </c>
      <c r="E119" s="130" t="s">
        <v>7</v>
      </c>
      <c r="F119" s="131">
        <v>1</v>
      </c>
    </row>
    <row r="120" spans="1:8" ht="15">
      <c r="A120" s="212" t="s">
        <v>22</v>
      </c>
      <c r="B120" s="212"/>
      <c r="C120" s="212"/>
      <c r="D120" s="212"/>
      <c r="E120" s="212"/>
      <c r="F120" s="213"/>
      <c r="H120" s="7" t="s">
        <v>71</v>
      </c>
    </row>
    <row r="121" spans="1:6" ht="14.25">
      <c r="A121" s="4" t="s">
        <v>80</v>
      </c>
      <c r="B121" s="130">
        <v>0.4</v>
      </c>
      <c r="C121" s="214" t="s">
        <v>19</v>
      </c>
      <c r="D121" s="214"/>
      <c r="E121" s="214"/>
      <c r="F121" s="215"/>
    </row>
    <row r="122" spans="1:6" ht="15">
      <c r="A122" s="129"/>
      <c r="B122" s="35">
        <f>SUM(B111:B119,B121)</f>
        <v>13.61</v>
      </c>
      <c r="C122" s="206"/>
      <c r="D122" s="207"/>
      <c r="E122" s="207"/>
      <c r="F122" s="208"/>
    </row>
    <row r="123" spans="1:6" ht="30" customHeight="1">
      <c r="A123" s="25" t="s">
        <v>48</v>
      </c>
      <c r="B123" s="34"/>
      <c r="C123" s="130"/>
      <c r="D123" s="130"/>
      <c r="E123" s="40"/>
      <c r="F123" s="131"/>
    </row>
    <row r="124" spans="1:6" ht="14.25">
      <c r="A124" s="2" t="s">
        <v>47</v>
      </c>
      <c r="B124" s="130">
        <v>3</v>
      </c>
      <c r="C124" s="130" t="s">
        <v>11</v>
      </c>
      <c r="D124" s="141" t="s">
        <v>275</v>
      </c>
      <c r="E124" s="9" t="s">
        <v>7</v>
      </c>
      <c r="F124" s="19">
        <v>4</v>
      </c>
    </row>
    <row r="125" spans="1:6" ht="14.25">
      <c r="A125" s="1" t="s">
        <v>46</v>
      </c>
      <c r="B125" s="130">
        <v>1</v>
      </c>
      <c r="C125" s="130" t="s">
        <v>14</v>
      </c>
      <c r="D125" s="130" t="s">
        <v>276</v>
      </c>
      <c r="E125" s="130" t="s">
        <v>7</v>
      </c>
      <c r="F125" s="131">
        <v>1</v>
      </c>
    </row>
    <row r="126" spans="1:6" ht="15">
      <c r="A126" s="129"/>
      <c r="B126" s="35">
        <f>SUM(B124:B125)</f>
        <v>4</v>
      </c>
      <c r="C126" s="206"/>
      <c r="D126" s="207"/>
      <c r="E126" s="207"/>
      <c r="F126" s="208"/>
    </row>
    <row r="127" spans="1:6" ht="68.25">
      <c r="A127" s="25" t="s">
        <v>328</v>
      </c>
      <c r="B127" s="34"/>
      <c r="C127" s="195"/>
      <c r="D127" s="195"/>
      <c r="E127" s="40"/>
      <c r="F127" s="196"/>
    </row>
    <row r="128" spans="1:6" ht="14.25">
      <c r="A128" s="4" t="s">
        <v>47</v>
      </c>
      <c r="B128" s="12">
        <v>4</v>
      </c>
      <c r="C128" s="195" t="s">
        <v>11</v>
      </c>
      <c r="D128" s="197" t="s">
        <v>275</v>
      </c>
      <c r="E128" s="9" t="s">
        <v>7</v>
      </c>
      <c r="F128" s="19">
        <v>4</v>
      </c>
    </row>
    <row r="129" spans="1:6" ht="14.25">
      <c r="A129" s="15" t="s">
        <v>86</v>
      </c>
      <c r="B129" s="12">
        <v>1</v>
      </c>
      <c r="C129" s="195" t="s">
        <v>67</v>
      </c>
      <c r="D129" s="3" t="s">
        <v>276</v>
      </c>
      <c r="E129" s="195" t="s">
        <v>16</v>
      </c>
      <c r="F129" s="196">
        <v>2</v>
      </c>
    </row>
    <row r="130" spans="1:6" ht="15">
      <c r="A130" s="129"/>
      <c r="B130" s="35">
        <f>SUM(B128:B129)</f>
        <v>5</v>
      </c>
      <c r="C130" s="206"/>
      <c r="D130" s="207"/>
      <c r="E130" s="207"/>
      <c r="F130" s="208"/>
    </row>
    <row r="131" spans="1:6" ht="30.75" customHeight="1">
      <c r="A131" s="25" t="s">
        <v>73</v>
      </c>
      <c r="B131" s="35"/>
      <c r="C131" s="16"/>
      <c r="D131" s="16"/>
      <c r="E131" s="99"/>
      <c r="F131" s="123"/>
    </row>
    <row r="132" spans="1:6" ht="25.5" customHeight="1">
      <c r="A132" s="30" t="s">
        <v>306</v>
      </c>
      <c r="B132" s="130">
        <v>0.3</v>
      </c>
      <c r="C132" s="28" t="s">
        <v>302</v>
      </c>
      <c r="D132" s="90" t="s">
        <v>274</v>
      </c>
      <c r="E132" s="130" t="s">
        <v>16</v>
      </c>
      <c r="F132" s="131">
        <v>7</v>
      </c>
    </row>
    <row r="133" spans="1:7" ht="19.5" customHeight="1">
      <c r="A133" s="1" t="s">
        <v>77</v>
      </c>
      <c r="B133" s="130">
        <v>0.45</v>
      </c>
      <c r="C133" s="130" t="s">
        <v>98</v>
      </c>
      <c r="D133" s="130" t="s">
        <v>276</v>
      </c>
      <c r="E133" s="130" t="s">
        <v>44</v>
      </c>
      <c r="F133" s="131">
        <v>3</v>
      </c>
      <c r="G133" s="47"/>
    </row>
    <row r="134" spans="1:6" ht="15" customHeight="1">
      <c r="A134" s="1" t="s">
        <v>74</v>
      </c>
      <c r="B134" s="130">
        <v>1</v>
      </c>
      <c r="C134" s="130" t="s">
        <v>79</v>
      </c>
      <c r="D134" s="130" t="s">
        <v>276</v>
      </c>
      <c r="E134" s="130" t="s">
        <v>63</v>
      </c>
      <c r="F134" s="131">
        <v>4</v>
      </c>
    </row>
    <row r="135" spans="1:6" ht="24" customHeight="1">
      <c r="A135" s="4" t="s">
        <v>86</v>
      </c>
      <c r="B135" s="130">
        <v>1</v>
      </c>
      <c r="C135" s="130" t="s">
        <v>60</v>
      </c>
      <c r="D135" s="130" t="s">
        <v>276</v>
      </c>
      <c r="E135" s="130" t="s">
        <v>16</v>
      </c>
      <c r="F135" s="131">
        <v>2</v>
      </c>
    </row>
    <row r="136" spans="1:6" ht="14.25">
      <c r="A136" s="1" t="s">
        <v>47</v>
      </c>
      <c r="B136" s="130">
        <v>6</v>
      </c>
      <c r="C136" s="130" t="s">
        <v>11</v>
      </c>
      <c r="D136" s="141" t="s">
        <v>275</v>
      </c>
      <c r="E136" s="130" t="s">
        <v>7</v>
      </c>
      <c r="F136" s="131">
        <v>4</v>
      </c>
    </row>
    <row r="137" spans="1:6" ht="14.25">
      <c r="A137" s="1" t="s">
        <v>75</v>
      </c>
      <c r="B137" s="130">
        <v>1</v>
      </c>
      <c r="C137" s="130" t="s">
        <v>61</v>
      </c>
      <c r="D137" s="130" t="s">
        <v>276</v>
      </c>
      <c r="E137" s="130" t="s">
        <v>7</v>
      </c>
      <c r="F137" s="131">
        <v>1</v>
      </c>
    </row>
    <row r="138" spans="1:6" ht="14.25">
      <c r="A138" s="1" t="s">
        <v>76</v>
      </c>
      <c r="B138" s="130">
        <v>0.25</v>
      </c>
      <c r="C138" s="130" t="s">
        <v>99</v>
      </c>
      <c r="D138" s="130" t="s">
        <v>276</v>
      </c>
      <c r="E138" s="130" t="s">
        <v>16</v>
      </c>
      <c r="F138" s="131">
        <v>2</v>
      </c>
    </row>
    <row r="139" spans="1:6" ht="14.25">
      <c r="A139" s="1" t="s">
        <v>42</v>
      </c>
      <c r="B139" s="130">
        <v>0.75</v>
      </c>
      <c r="C139" s="130" t="s">
        <v>13</v>
      </c>
      <c r="D139" s="130" t="s">
        <v>276</v>
      </c>
      <c r="E139" s="130" t="s">
        <v>16</v>
      </c>
      <c r="F139" s="131">
        <v>2</v>
      </c>
    </row>
    <row r="140" spans="1:6" ht="15">
      <c r="A140" s="212" t="s">
        <v>22</v>
      </c>
      <c r="B140" s="212"/>
      <c r="C140" s="212"/>
      <c r="D140" s="212"/>
      <c r="E140" s="212"/>
      <c r="F140" s="213"/>
    </row>
    <row r="141" spans="1:6" ht="14.25">
      <c r="A141" s="4" t="s">
        <v>80</v>
      </c>
      <c r="B141" s="130">
        <v>0.3</v>
      </c>
      <c r="C141" s="214" t="s">
        <v>19</v>
      </c>
      <c r="D141" s="214"/>
      <c r="E141" s="214"/>
      <c r="F141" s="215"/>
    </row>
    <row r="142" spans="1:6" ht="15">
      <c r="A142" s="129"/>
      <c r="B142" s="39">
        <f>SUM(B132:B139,B141)</f>
        <v>11.05</v>
      </c>
      <c r="C142" s="209"/>
      <c r="D142" s="210"/>
      <c r="E142" s="210"/>
      <c r="F142" s="211"/>
    </row>
    <row r="143" spans="1:6" ht="30">
      <c r="A143" s="25" t="s">
        <v>49</v>
      </c>
      <c r="B143" s="34"/>
      <c r="C143" s="130"/>
      <c r="D143" s="130"/>
      <c r="E143" s="40"/>
      <c r="F143" s="131"/>
    </row>
    <row r="144" spans="1:6" ht="28.5">
      <c r="A144" s="30" t="s">
        <v>306</v>
      </c>
      <c r="B144" s="5">
        <v>1</v>
      </c>
      <c r="C144" s="28" t="s">
        <v>302</v>
      </c>
      <c r="D144" s="90" t="s">
        <v>274</v>
      </c>
      <c r="E144" s="130" t="s">
        <v>16</v>
      </c>
      <c r="F144" s="131">
        <v>7</v>
      </c>
    </row>
    <row r="145" spans="1:6" ht="14.25">
      <c r="A145" s="2" t="s">
        <v>45</v>
      </c>
      <c r="B145" s="5">
        <v>1</v>
      </c>
      <c r="C145" s="130" t="s">
        <v>24</v>
      </c>
      <c r="D145" s="9" t="s">
        <v>273</v>
      </c>
      <c r="E145" s="9" t="s">
        <v>44</v>
      </c>
      <c r="F145" s="19">
        <v>8</v>
      </c>
    </row>
    <row r="146" spans="1:6" ht="14.25">
      <c r="A146" s="2" t="s">
        <v>47</v>
      </c>
      <c r="B146" s="5">
        <v>13</v>
      </c>
      <c r="C146" s="130" t="s">
        <v>11</v>
      </c>
      <c r="D146" s="141" t="s">
        <v>275</v>
      </c>
      <c r="E146" s="9" t="s">
        <v>7</v>
      </c>
      <c r="F146" s="19">
        <v>4</v>
      </c>
    </row>
    <row r="147" spans="1:6" ht="14.25">
      <c r="A147" s="2" t="s">
        <v>17</v>
      </c>
      <c r="B147" s="5">
        <v>1</v>
      </c>
      <c r="C147" s="130" t="s">
        <v>25</v>
      </c>
      <c r="D147" s="9" t="s">
        <v>277</v>
      </c>
      <c r="E147" s="9" t="s">
        <v>7</v>
      </c>
      <c r="F147" s="19">
        <v>4</v>
      </c>
    </row>
    <row r="148" spans="1:6" ht="14.25">
      <c r="A148" s="2" t="s">
        <v>105</v>
      </c>
      <c r="B148" s="16">
        <v>0.5</v>
      </c>
      <c r="C148" s="130" t="s">
        <v>12</v>
      </c>
      <c r="D148" s="9" t="s">
        <v>276</v>
      </c>
      <c r="E148" s="9" t="s">
        <v>7</v>
      </c>
      <c r="F148" s="19">
        <v>1</v>
      </c>
    </row>
    <row r="149" spans="1:6" ht="14.25">
      <c r="A149" s="2" t="s">
        <v>42</v>
      </c>
      <c r="B149" s="5">
        <v>5</v>
      </c>
      <c r="C149" s="130" t="s">
        <v>13</v>
      </c>
      <c r="D149" s="9" t="s">
        <v>276</v>
      </c>
      <c r="E149" s="9" t="s">
        <v>16</v>
      </c>
      <c r="F149" s="19">
        <v>2</v>
      </c>
    </row>
    <row r="150" spans="1:6" ht="14.25">
      <c r="A150" s="2" t="s">
        <v>51</v>
      </c>
      <c r="B150" s="6">
        <v>1</v>
      </c>
      <c r="C150" s="3" t="s">
        <v>65</v>
      </c>
      <c r="D150" s="9" t="s">
        <v>276</v>
      </c>
      <c r="E150" s="9" t="s">
        <v>7</v>
      </c>
      <c r="F150" s="19">
        <v>1</v>
      </c>
    </row>
    <row r="151" spans="1:6" ht="14.25">
      <c r="A151" s="2" t="s">
        <v>50</v>
      </c>
      <c r="B151" s="6">
        <v>1</v>
      </c>
      <c r="C151" s="3" t="s">
        <v>14</v>
      </c>
      <c r="D151" s="9" t="s">
        <v>276</v>
      </c>
      <c r="E151" s="9" t="s">
        <v>7</v>
      </c>
      <c r="F151" s="19">
        <v>1</v>
      </c>
    </row>
    <row r="152" spans="1:6" ht="15">
      <c r="A152" s="212" t="s">
        <v>22</v>
      </c>
      <c r="B152" s="212"/>
      <c r="C152" s="212"/>
      <c r="D152" s="212"/>
      <c r="E152" s="212"/>
      <c r="F152" s="213"/>
    </row>
    <row r="153" spans="1:6" ht="14.25">
      <c r="A153" s="4" t="s">
        <v>80</v>
      </c>
      <c r="B153" s="5">
        <v>1</v>
      </c>
      <c r="C153" s="214" t="s">
        <v>19</v>
      </c>
      <c r="D153" s="214"/>
      <c r="E153" s="214"/>
      <c r="F153" s="215"/>
    </row>
    <row r="154" spans="1:6" ht="15">
      <c r="A154" s="129"/>
      <c r="B154" s="35">
        <f>SUM(B144:B151,B153)</f>
        <v>24.5</v>
      </c>
      <c r="C154" s="206"/>
      <c r="D154" s="207"/>
      <c r="E154" s="207"/>
      <c r="F154" s="208"/>
    </row>
    <row r="155" spans="1:7" ht="30">
      <c r="A155" s="25" t="s">
        <v>52</v>
      </c>
      <c r="B155" s="34"/>
      <c r="C155" s="130"/>
      <c r="D155" s="130"/>
      <c r="E155" s="40"/>
      <c r="F155" s="131"/>
      <c r="G155" s="7" t="s">
        <v>71</v>
      </c>
    </row>
    <row r="156" spans="1:6" ht="14.25">
      <c r="A156" s="4" t="s">
        <v>45</v>
      </c>
      <c r="B156" s="12">
        <v>1</v>
      </c>
      <c r="C156" s="130" t="s">
        <v>24</v>
      </c>
      <c r="D156" s="3" t="s">
        <v>278</v>
      </c>
      <c r="E156" s="130" t="s">
        <v>44</v>
      </c>
      <c r="F156" s="131">
        <v>8</v>
      </c>
    </row>
    <row r="157" spans="1:6" ht="14.25">
      <c r="A157" s="124" t="s">
        <v>55</v>
      </c>
      <c r="B157" s="17">
        <v>1</v>
      </c>
      <c r="C157" s="130" t="s">
        <v>15</v>
      </c>
      <c r="D157" s="130" t="s">
        <v>279</v>
      </c>
      <c r="E157" s="130" t="s">
        <v>16</v>
      </c>
      <c r="F157" s="131">
        <v>2</v>
      </c>
    </row>
    <row r="158" spans="1:6" ht="14.25">
      <c r="A158" s="20" t="s">
        <v>56</v>
      </c>
      <c r="B158" s="17">
        <v>1</v>
      </c>
      <c r="C158" s="130" t="s">
        <v>25</v>
      </c>
      <c r="D158" s="130" t="s">
        <v>277</v>
      </c>
      <c r="E158" s="130" t="s">
        <v>7</v>
      </c>
      <c r="F158" s="131">
        <v>4</v>
      </c>
    </row>
    <row r="159" spans="1:6" ht="28.5">
      <c r="A159" s="30" t="s">
        <v>306</v>
      </c>
      <c r="B159" s="12">
        <v>1</v>
      </c>
      <c r="C159" s="28" t="s">
        <v>302</v>
      </c>
      <c r="D159" s="90" t="s">
        <v>274</v>
      </c>
      <c r="E159" s="130" t="s">
        <v>16</v>
      </c>
      <c r="F159" s="131">
        <v>7</v>
      </c>
    </row>
    <row r="160" spans="1:6" ht="28.5">
      <c r="A160" s="1" t="s">
        <v>53</v>
      </c>
      <c r="B160" s="141">
        <v>0.5</v>
      </c>
      <c r="C160" s="130" t="s">
        <v>59</v>
      </c>
      <c r="D160" s="3" t="s">
        <v>280</v>
      </c>
      <c r="E160" s="130" t="s">
        <v>7</v>
      </c>
      <c r="F160" s="131">
        <v>5</v>
      </c>
    </row>
    <row r="161" spans="1:6" ht="14.25">
      <c r="A161" s="20" t="s">
        <v>57</v>
      </c>
      <c r="B161" s="134">
        <v>0.5</v>
      </c>
      <c r="C161" s="130" t="s">
        <v>12</v>
      </c>
      <c r="D161" s="130" t="s">
        <v>279</v>
      </c>
      <c r="E161" s="130" t="s">
        <v>63</v>
      </c>
      <c r="F161" s="131">
        <v>4</v>
      </c>
    </row>
    <row r="162" spans="1:7" ht="14.25">
      <c r="A162" s="20" t="s">
        <v>58</v>
      </c>
      <c r="B162" s="17">
        <v>2</v>
      </c>
      <c r="C162" s="130" t="s">
        <v>61</v>
      </c>
      <c r="D162" s="130" t="s">
        <v>279</v>
      </c>
      <c r="E162" s="130" t="s">
        <v>7</v>
      </c>
      <c r="F162" s="131">
        <v>1</v>
      </c>
      <c r="G162" s="45"/>
    </row>
    <row r="163" spans="1:7" ht="14.25">
      <c r="A163" s="1" t="s">
        <v>54</v>
      </c>
      <c r="B163" s="12">
        <v>16</v>
      </c>
      <c r="C163" s="130" t="s">
        <v>11</v>
      </c>
      <c r="D163" s="16" t="s">
        <v>275</v>
      </c>
      <c r="E163" s="130" t="s">
        <v>7</v>
      </c>
      <c r="F163" s="131">
        <v>4</v>
      </c>
      <c r="G163" s="44"/>
    </row>
    <row r="164" spans="1:6" ht="14.25">
      <c r="A164" s="20" t="s">
        <v>42</v>
      </c>
      <c r="B164" s="14">
        <v>1.75</v>
      </c>
      <c r="C164" s="130" t="s">
        <v>13</v>
      </c>
      <c r="D164" s="130" t="s">
        <v>279</v>
      </c>
      <c r="E164" s="130" t="s">
        <v>16</v>
      </c>
      <c r="F164" s="131">
        <v>2</v>
      </c>
    </row>
    <row r="165" spans="1:6" ht="14.25">
      <c r="A165" s="20" t="s">
        <v>57</v>
      </c>
      <c r="B165" s="134">
        <v>0.5</v>
      </c>
      <c r="C165" s="130" t="s">
        <v>12</v>
      </c>
      <c r="D165" s="130" t="s">
        <v>279</v>
      </c>
      <c r="E165" s="130" t="s">
        <v>7</v>
      </c>
      <c r="F165" s="131">
        <v>1</v>
      </c>
    </row>
    <row r="166" spans="1:6" ht="15">
      <c r="A166" s="212" t="s">
        <v>22</v>
      </c>
      <c r="B166" s="212"/>
      <c r="C166" s="212"/>
      <c r="D166" s="212"/>
      <c r="E166" s="212"/>
      <c r="F166" s="213"/>
    </row>
    <row r="167" spans="1:6" ht="14.25">
      <c r="A167" s="4" t="s">
        <v>80</v>
      </c>
      <c r="B167" s="12">
        <v>1</v>
      </c>
      <c r="C167" s="214" t="s">
        <v>19</v>
      </c>
      <c r="D167" s="214"/>
      <c r="E167" s="214"/>
      <c r="F167" s="215"/>
    </row>
    <row r="168" spans="1:6" ht="15">
      <c r="A168" s="129"/>
      <c r="B168" s="35">
        <f>SUM(B156:B165,B167)</f>
        <v>26.25</v>
      </c>
      <c r="C168" s="206"/>
      <c r="D168" s="207"/>
      <c r="E168" s="207"/>
      <c r="F168" s="208"/>
    </row>
    <row r="169" spans="1:6" ht="30">
      <c r="A169" s="25" t="s">
        <v>64</v>
      </c>
      <c r="B169" s="34"/>
      <c r="C169" s="130"/>
      <c r="D169" s="130"/>
      <c r="E169" s="40"/>
      <c r="F169" s="131"/>
    </row>
    <row r="170" spans="1:6" ht="14.25">
      <c r="A170" s="40" t="s">
        <v>45</v>
      </c>
      <c r="B170" s="130">
        <v>0.5</v>
      </c>
      <c r="C170" s="130" t="s">
        <v>24</v>
      </c>
      <c r="D170" s="130" t="s">
        <v>273</v>
      </c>
      <c r="E170" s="130" t="s">
        <v>16</v>
      </c>
      <c r="F170" s="131">
        <v>7</v>
      </c>
    </row>
    <row r="171" spans="1:6" ht="14.25">
      <c r="A171" s="40" t="s">
        <v>47</v>
      </c>
      <c r="B171" s="130">
        <v>4</v>
      </c>
      <c r="C171" s="130" t="s">
        <v>11</v>
      </c>
      <c r="D171" s="141" t="s">
        <v>275</v>
      </c>
      <c r="E171" s="130" t="s">
        <v>7</v>
      </c>
      <c r="F171" s="131">
        <v>4</v>
      </c>
    </row>
    <row r="172" spans="1:6" ht="15">
      <c r="A172" s="129"/>
      <c r="B172" s="35">
        <f>SUM(B170:B171)</f>
        <v>4.5</v>
      </c>
      <c r="C172" s="206"/>
      <c r="D172" s="207"/>
      <c r="E172" s="207"/>
      <c r="F172" s="208"/>
    </row>
    <row r="173" spans="1:6" ht="45">
      <c r="A173" s="25" t="s">
        <v>66</v>
      </c>
      <c r="B173" s="34"/>
      <c r="C173" s="130"/>
      <c r="D173" s="130"/>
      <c r="E173" s="40"/>
      <c r="F173" s="131"/>
    </row>
    <row r="174" spans="1:6" ht="14.25">
      <c r="A174" s="1" t="s">
        <v>47</v>
      </c>
      <c r="B174" s="130">
        <v>2</v>
      </c>
      <c r="C174" s="130" t="s">
        <v>11</v>
      </c>
      <c r="D174" s="141" t="s">
        <v>275</v>
      </c>
      <c r="E174" s="130" t="s">
        <v>20</v>
      </c>
      <c r="F174" s="131">
        <v>4</v>
      </c>
    </row>
    <row r="175" spans="1:6" ht="15">
      <c r="A175" s="129"/>
      <c r="B175" s="35">
        <f>B174</f>
        <v>2</v>
      </c>
      <c r="C175" s="206"/>
      <c r="D175" s="207"/>
      <c r="E175" s="207"/>
      <c r="F175" s="208"/>
    </row>
    <row r="176" spans="1:6" ht="15.75" thickBot="1">
      <c r="A176" s="128"/>
      <c r="B176" s="51">
        <f>B25+B35+B46+B56+B66+B77+B87+B101+B109+B122+B126+B130+B142+B154+B168+B172+B175</f>
        <v>245.51</v>
      </c>
      <c r="C176" s="203"/>
      <c r="D176" s="204"/>
      <c r="E176" s="204"/>
      <c r="F176" s="205"/>
    </row>
    <row r="178" spans="1:3" ht="12.75">
      <c r="A178" s="50" t="s">
        <v>108</v>
      </c>
      <c r="B178" s="46"/>
      <c r="C178" s="103"/>
    </row>
    <row r="180" spans="1:5" ht="14.25">
      <c r="A180" s="42" t="s">
        <v>70</v>
      </c>
      <c r="B180" s="42" t="s">
        <v>71</v>
      </c>
      <c r="C180" s="102"/>
      <c r="D180" s="102"/>
      <c r="E180" s="100" t="s">
        <v>72</v>
      </c>
    </row>
  </sheetData>
  <sheetProtection/>
  <mergeCells count="52">
    <mergeCell ref="E9:E12"/>
    <mergeCell ref="C24:F24"/>
    <mergeCell ref="A44:F44"/>
    <mergeCell ref="A33:F33"/>
    <mergeCell ref="C34:F34"/>
    <mergeCell ref="C9:C12"/>
    <mergeCell ref="B9:B12"/>
    <mergeCell ref="A9:A12"/>
    <mergeCell ref="A23:F23"/>
    <mergeCell ref="C25:F25"/>
    <mergeCell ref="D9:D10"/>
    <mergeCell ref="D11:D12"/>
    <mergeCell ref="C56:F56"/>
    <mergeCell ref="A85:F85"/>
    <mergeCell ref="C86:E86"/>
    <mergeCell ref="C76:D76"/>
    <mergeCell ref="C35:F35"/>
    <mergeCell ref="C46:F46"/>
    <mergeCell ref="C45:F45"/>
    <mergeCell ref="C66:F66"/>
    <mergeCell ref="C77:F77"/>
    <mergeCell ref="C87:F87"/>
    <mergeCell ref="A99:F99"/>
    <mergeCell ref="C100:F100"/>
    <mergeCell ref="A54:F54"/>
    <mergeCell ref="C55:F55"/>
    <mergeCell ref="A64:F64"/>
    <mergeCell ref="C65:F65"/>
    <mergeCell ref="A75:F75"/>
    <mergeCell ref="C101:F101"/>
    <mergeCell ref="C109:F109"/>
    <mergeCell ref="C122:F122"/>
    <mergeCell ref="C108:F108"/>
    <mergeCell ref="C121:F121"/>
    <mergeCell ref="A107:F107"/>
    <mergeCell ref="A120:F120"/>
    <mergeCell ref="C130:F130"/>
    <mergeCell ref="C153:F153"/>
    <mergeCell ref="C167:F167"/>
    <mergeCell ref="C126:F126"/>
    <mergeCell ref="C141:F141"/>
    <mergeCell ref="A140:F140"/>
    <mergeCell ref="A6:F6"/>
    <mergeCell ref="A7:F7"/>
    <mergeCell ref="C176:F176"/>
    <mergeCell ref="C154:F154"/>
    <mergeCell ref="C172:F172"/>
    <mergeCell ref="C168:F168"/>
    <mergeCell ref="C175:F175"/>
    <mergeCell ref="C142:F142"/>
    <mergeCell ref="A152:F152"/>
    <mergeCell ref="A166:F166"/>
  </mergeCells>
  <printOptions/>
  <pageMargins left="1.1811023622047245" right="0.3937007874015748" top="0.7874015748031497" bottom="0.7874015748031497" header="0.31496062992125984" footer="0.31496062992125984"/>
  <pageSetup fitToHeight="0" fitToWidth="1" horizontalDpi="600" verticalDpi="600" orientation="portrait" paperSize="9" scale="52" r:id="rId1"/>
</worksheet>
</file>

<file path=xl/worksheets/sheet2.xml><?xml version="1.0" encoding="utf-8"?>
<worksheet xmlns="http://schemas.openxmlformats.org/spreadsheetml/2006/main" xmlns:r="http://schemas.openxmlformats.org/officeDocument/2006/relationships">
  <sheetPr>
    <pageSetUpPr fitToPage="1"/>
  </sheetPr>
  <dimension ref="A1:L324"/>
  <sheetViews>
    <sheetView tabSelected="1" zoomScaleSheetLayoutView="112" zoomScalePageLayoutView="0" workbookViewId="0" topLeftCell="A1">
      <selection activeCell="B306" sqref="B306"/>
    </sheetView>
  </sheetViews>
  <sheetFormatPr defaultColWidth="9.140625" defaultRowHeight="12.75"/>
  <cols>
    <col min="1" max="1" width="45.140625" style="0" customWidth="1"/>
    <col min="2" max="2" width="11.28125" style="0" customWidth="1"/>
    <col min="3" max="3" width="18.140625" style="91" customWidth="1"/>
    <col min="4" max="4" width="36.7109375" style="91" customWidth="1"/>
    <col min="5" max="5" width="9.140625" style="91" customWidth="1"/>
    <col min="6" max="6" width="17.8515625" style="91" customWidth="1"/>
  </cols>
  <sheetData>
    <row r="1" spans="5:6" ht="12.75">
      <c r="E1" s="112" t="s">
        <v>227</v>
      </c>
      <c r="F1" s="94"/>
    </row>
    <row r="2" spans="5:6" ht="12.75">
      <c r="E2" s="112" t="s">
        <v>28</v>
      </c>
      <c r="F2" s="94"/>
    </row>
    <row r="3" spans="5:6" ht="12.75">
      <c r="E3" s="112" t="s">
        <v>324</v>
      </c>
      <c r="F3" s="94"/>
    </row>
    <row r="4" spans="5:6" ht="12.75">
      <c r="E4" s="112" t="s">
        <v>327</v>
      </c>
      <c r="F4" s="94"/>
    </row>
    <row r="5" spans="5:6" ht="12.75">
      <c r="E5" s="112"/>
      <c r="F5" s="94"/>
    </row>
    <row r="6" spans="1:7" ht="15.75" customHeight="1">
      <c r="A6" s="201" t="s">
        <v>322</v>
      </c>
      <c r="B6" s="201"/>
      <c r="C6" s="201"/>
      <c r="D6" s="201"/>
      <c r="E6" s="201"/>
      <c r="F6" s="201"/>
      <c r="G6" s="175"/>
    </row>
    <row r="7" spans="1:7" ht="15">
      <c r="A7" s="202" t="s">
        <v>321</v>
      </c>
      <c r="B7" s="202"/>
      <c r="C7" s="202"/>
      <c r="D7" s="202"/>
      <c r="E7" s="202"/>
      <c r="F7" s="202"/>
      <c r="G7" s="176"/>
    </row>
    <row r="8" spans="1:5" ht="15.75" thickBot="1">
      <c r="A8" s="52"/>
      <c r="B8" s="52"/>
      <c r="C8" s="92"/>
      <c r="D8" s="92"/>
      <c r="E8" s="92"/>
    </row>
    <row r="9" spans="1:6" ht="16.5" customHeight="1">
      <c r="A9" s="231" t="s">
        <v>0</v>
      </c>
      <c r="B9" s="226" t="s">
        <v>81</v>
      </c>
      <c r="C9" s="231" t="s">
        <v>10</v>
      </c>
      <c r="D9" s="221" t="s">
        <v>110</v>
      </c>
      <c r="E9" s="226" t="s">
        <v>23</v>
      </c>
      <c r="F9" s="226" t="s">
        <v>111</v>
      </c>
    </row>
    <row r="10" spans="1:6" ht="12" customHeight="1" thickBot="1">
      <c r="A10" s="232"/>
      <c r="B10" s="227"/>
      <c r="C10" s="232"/>
      <c r="D10" s="222"/>
      <c r="E10" s="227"/>
      <c r="F10" s="227"/>
    </row>
    <row r="11" spans="1:6" ht="12.75">
      <c r="A11" s="232"/>
      <c r="B11" s="227"/>
      <c r="C11" s="232"/>
      <c r="D11" s="250" t="s">
        <v>301</v>
      </c>
      <c r="E11" s="227"/>
      <c r="F11" s="227"/>
    </row>
    <row r="12" spans="1:7" ht="13.5" thickBot="1">
      <c r="A12" s="233"/>
      <c r="B12" s="228"/>
      <c r="C12" s="233"/>
      <c r="D12" s="224"/>
      <c r="E12" s="228"/>
      <c r="F12" s="249"/>
      <c r="G12" s="87"/>
    </row>
    <row r="13" spans="1:7" ht="14.25">
      <c r="A13" s="155">
        <v>2</v>
      </c>
      <c r="B13" s="156">
        <v>3</v>
      </c>
      <c r="C13" s="157">
        <v>4</v>
      </c>
      <c r="D13" s="157">
        <v>6</v>
      </c>
      <c r="E13" s="157">
        <v>7</v>
      </c>
      <c r="F13" s="158">
        <v>8</v>
      </c>
      <c r="G13" s="87"/>
    </row>
    <row r="14" spans="1:7" ht="15">
      <c r="A14" s="144" t="s">
        <v>112</v>
      </c>
      <c r="B14" s="40"/>
      <c r="C14" s="40"/>
      <c r="D14" s="40"/>
      <c r="E14" s="40"/>
      <c r="F14" s="86"/>
      <c r="G14" s="87"/>
    </row>
    <row r="15" spans="1:12" ht="28.5">
      <c r="A15" s="4" t="s">
        <v>113</v>
      </c>
      <c r="B15" s="12">
        <v>1</v>
      </c>
      <c r="C15" s="141" t="s">
        <v>24</v>
      </c>
      <c r="D15" s="10" t="s">
        <v>273</v>
      </c>
      <c r="E15" s="10" t="s">
        <v>63</v>
      </c>
      <c r="F15" s="84">
        <v>9</v>
      </c>
      <c r="G15" s="87"/>
      <c r="L15" s="56" t="s">
        <v>71</v>
      </c>
    </row>
    <row r="16" spans="1:7" ht="28.5">
      <c r="A16" s="30" t="s">
        <v>306</v>
      </c>
      <c r="B16" s="12">
        <v>1</v>
      </c>
      <c r="C16" s="28" t="s">
        <v>302</v>
      </c>
      <c r="D16" s="90" t="s">
        <v>274</v>
      </c>
      <c r="E16" s="10" t="s">
        <v>44</v>
      </c>
      <c r="F16" s="84">
        <v>8</v>
      </c>
      <c r="G16" s="87"/>
    </row>
    <row r="17" spans="1:7" ht="28.5">
      <c r="A17" s="15" t="s">
        <v>114</v>
      </c>
      <c r="B17" s="12">
        <v>1</v>
      </c>
      <c r="C17" s="141" t="s">
        <v>115</v>
      </c>
      <c r="D17" s="16" t="s">
        <v>281</v>
      </c>
      <c r="E17" s="10" t="s">
        <v>16</v>
      </c>
      <c r="F17" s="84">
        <v>5</v>
      </c>
      <c r="G17" s="87"/>
    </row>
    <row r="18" spans="1:7" ht="14.25">
      <c r="A18" s="15" t="s">
        <v>116</v>
      </c>
      <c r="B18" s="12">
        <v>1</v>
      </c>
      <c r="C18" s="141" t="s">
        <v>117</v>
      </c>
      <c r="D18" s="141" t="s">
        <v>282</v>
      </c>
      <c r="E18" s="10" t="s">
        <v>7</v>
      </c>
      <c r="F18" s="84">
        <v>5</v>
      </c>
      <c r="G18" s="87"/>
    </row>
    <row r="19" spans="1:7" ht="14.25">
      <c r="A19" s="15" t="s">
        <v>307</v>
      </c>
      <c r="B19" s="12">
        <v>2</v>
      </c>
      <c r="C19" s="141" t="s">
        <v>118</v>
      </c>
      <c r="D19" s="141" t="s">
        <v>276</v>
      </c>
      <c r="E19" s="10" t="s">
        <v>44</v>
      </c>
      <c r="F19" s="84">
        <v>3</v>
      </c>
      <c r="G19" s="87"/>
    </row>
    <row r="20" spans="1:7" ht="28.5">
      <c r="A20" s="15" t="s">
        <v>119</v>
      </c>
      <c r="B20" s="5">
        <v>1</v>
      </c>
      <c r="C20" s="16" t="s">
        <v>12</v>
      </c>
      <c r="D20" s="141" t="s">
        <v>276</v>
      </c>
      <c r="E20" s="9" t="s">
        <v>44</v>
      </c>
      <c r="F20" s="84">
        <v>3</v>
      </c>
      <c r="G20" s="87"/>
    </row>
    <row r="21" spans="1:7" ht="28.5">
      <c r="A21" s="15" t="s">
        <v>120</v>
      </c>
      <c r="B21" s="3">
        <v>1</v>
      </c>
      <c r="C21" s="141" t="s">
        <v>12</v>
      </c>
      <c r="D21" s="141" t="s">
        <v>276</v>
      </c>
      <c r="E21" s="10" t="s">
        <v>7</v>
      </c>
      <c r="F21" s="84">
        <v>1</v>
      </c>
      <c r="G21" s="87"/>
    </row>
    <row r="22" spans="1:7" ht="14.25">
      <c r="A22" s="15" t="s">
        <v>308</v>
      </c>
      <c r="B22" s="5">
        <v>5</v>
      </c>
      <c r="C22" s="3" t="s">
        <v>27</v>
      </c>
      <c r="D22" s="16" t="s">
        <v>283</v>
      </c>
      <c r="E22" s="9" t="s">
        <v>156</v>
      </c>
      <c r="F22" s="85">
        <v>3</v>
      </c>
      <c r="G22" s="87"/>
    </row>
    <row r="23" spans="1:7" ht="14.25">
      <c r="A23" s="15" t="s">
        <v>121</v>
      </c>
      <c r="B23" s="12">
        <v>2</v>
      </c>
      <c r="C23" s="141" t="s">
        <v>122</v>
      </c>
      <c r="D23" s="141" t="s">
        <v>283</v>
      </c>
      <c r="E23" s="9" t="s">
        <v>156</v>
      </c>
      <c r="F23" s="85">
        <v>3</v>
      </c>
      <c r="G23" s="87"/>
    </row>
    <row r="24" spans="1:7" ht="15" thickBot="1">
      <c r="A24" s="15" t="s">
        <v>123</v>
      </c>
      <c r="B24" s="12">
        <v>11</v>
      </c>
      <c r="C24" s="141" t="s">
        <v>13</v>
      </c>
      <c r="D24" s="141" t="s">
        <v>276</v>
      </c>
      <c r="E24" s="10" t="s">
        <v>16</v>
      </c>
      <c r="F24" s="84">
        <v>2</v>
      </c>
      <c r="G24" s="87"/>
    </row>
    <row r="25" spans="1:7" ht="14.25">
      <c r="A25" s="15" t="s">
        <v>1</v>
      </c>
      <c r="B25" s="12">
        <v>2</v>
      </c>
      <c r="C25" s="141" t="s">
        <v>14</v>
      </c>
      <c r="D25" s="141" t="s">
        <v>276</v>
      </c>
      <c r="E25" s="10" t="s">
        <v>7</v>
      </c>
      <c r="F25" s="84">
        <v>1</v>
      </c>
      <c r="G25" s="87"/>
    </row>
    <row r="26" spans="1:7" ht="15">
      <c r="A26" s="142" t="s">
        <v>124</v>
      </c>
      <c r="B26" s="141"/>
      <c r="C26" s="141"/>
      <c r="D26" s="141"/>
      <c r="E26" s="10"/>
      <c r="F26" s="84"/>
      <c r="G26" s="87"/>
    </row>
    <row r="27" spans="1:7" ht="14.25">
      <c r="A27" s="40" t="s">
        <v>4</v>
      </c>
      <c r="B27" s="12">
        <v>1</v>
      </c>
      <c r="C27" s="241" t="s">
        <v>19</v>
      </c>
      <c r="D27" s="241"/>
      <c r="E27" s="241"/>
      <c r="F27" s="242"/>
      <c r="G27" s="87"/>
    </row>
    <row r="28" spans="1:7" ht="15">
      <c r="A28" s="145"/>
      <c r="B28" s="146">
        <f>SUM(B15:B27)</f>
        <v>29</v>
      </c>
      <c r="C28" s="241"/>
      <c r="D28" s="241"/>
      <c r="E28" s="241"/>
      <c r="F28" s="242"/>
      <c r="G28" s="87"/>
    </row>
    <row r="29" spans="1:7" ht="15">
      <c r="A29" s="144" t="s">
        <v>125</v>
      </c>
      <c r="B29" s="40"/>
      <c r="C29" s="40"/>
      <c r="D29" s="40"/>
      <c r="E29" s="40"/>
      <c r="F29" s="86"/>
      <c r="G29" s="87"/>
    </row>
    <row r="30" spans="1:7" ht="28.5">
      <c r="A30" s="147" t="s">
        <v>126</v>
      </c>
      <c r="B30" s="5">
        <v>1</v>
      </c>
      <c r="C30" s="141" t="s">
        <v>24</v>
      </c>
      <c r="D30" s="9" t="s">
        <v>273</v>
      </c>
      <c r="E30" s="10" t="s">
        <v>63</v>
      </c>
      <c r="F30" s="84">
        <v>9</v>
      </c>
      <c r="G30" s="87"/>
    </row>
    <row r="31" spans="1:7" ht="28.5">
      <c r="A31" s="30" t="s">
        <v>306</v>
      </c>
      <c r="B31" s="12">
        <v>1</v>
      </c>
      <c r="C31" s="28" t="s">
        <v>302</v>
      </c>
      <c r="D31" s="90" t="s">
        <v>274</v>
      </c>
      <c r="E31" s="10" t="s">
        <v>44</v>
      </c>
      <c r="F31" s="84">
        <v>8</v>
      </c>
      <c r="G31" s="87"/>
    </row>
    <row r="32" spans="1:7" ht="28.5">
      <c r="A32" s="40" t="s">
        <v>114</v>
      </c>
      <c r="B32" s="12">
        <v>1</v>
      </c>
      <c r="C32" s="141" t="s">
        <v>115</v>
      </c>
      <c r="D32" s="16" t="s">
        <v>281</v>
      </c>
      <c r="E32" s="10" t="s">
        <v>16</v>
      </c>
      <c r="F32" s="84">
        <v>5</v>
      </c>
      <c r="G32" s="87"/>
    </row>
    <row r="33" spans="1:7" ht="14.25">
      <c r="A33" s="15" t="s">
        <v>290</v>
      </c>
      <c r="B33" s="12">
        <v>1</v>
      </c>
      <c r="C33" s="141" t="s">
        <v>117</v>
      </c>
      <c r="D33" s="141" t="s">
        <v>282</v>
      </c>
      <c r="E33" s="10" t="s">
        <v>7</v>
      </c>
      <c r="F33" s="84">
        <v>5</v>
      </c>
      <c r="G33" s="87"/>
    </row>
    <row r="34" spans="1:7" ht="14.25">
      <c r="A34" s="15" t="s">
        <v>307</v>
      </c>
      <c r="B34" s="12">
        <v>2</v>
      </c>
      <c r="C34" s="141" t="s">
        <v>118</v>
      </c>
      <c r="D34" s="141" t="s">
        <v>276</v>
      </c>
      <c r="E34" s="10" t="s">
        <v>44</v>
      </c>
      <c r="F34" s="84">
        <v>3</v>
      </c>
      <c r="G34" s="87"/>
    </row>
    <row r="35" spans="1:7" ht="28.5">
      <c r="A35" s="15" t="s">
        <v>291</v>
      </c>
      <c r="B35" s="3">
        <v>2</v>
      </c>
      <c r="C35" s="141" t="s">
        <v>12</v>
      </c>
      <c r="D35" s="141" t="s">
        <v>276</v>
      </c>
      <c r="E35" s="9" t="s">
        <v>44</v>
      </c>
      <c r="F35" s="84">
        <v>3</v>
      </c>
      <c r="G35" s="87"/>
    </row>
    <row r="36" spans="1:7" ht="14.25">
      <c r="A36" s="15" t="s">
        <v>308</v>
      </c>
      <c r="B36" s="12">
        <v>4</v>
      </c>
      <c r="C36" s="130" t="s">
        <v>27</v>
      </c>
      <c r="D36" s="16" t="s">
        <v>283</v>
      </c>
      <c r="E36" s="9" t="s">
        <v>156</v>
      </c>
      <c r="F36" s="85">
        <v>3</v>
      </c>
      <c r="G36" s="87"/>
    </row>
    <row r="37" spans="1:7" ht="14.25">
      <c r="A37" s="15" t="s">
        <v>292</v>
      </c>
      <c r="B37" s="12">
        <v>12</v>
      </c>
      <c r="C37" s="141" t="s">
        <v>13</v>
      </c>
      <c r="D37" s="141" t="s">
        <v>276</v>
      </c>
      <c r="E37" s="10" t="s">
        <v>16</v>
      </c>
      <c r="F37" s="84">
        <v>2</v>
      </c>
      <c r="G37" s="87"/>
    </row>
    <row r="38" spans="1:7" ht="14.25">
      <c r="A38" s="40" t="s">
        <v>1</v>
      </c>
      <c r="B38" s="12">
        <v>2</v>
      </c>
      <c r="C38" s="141" t="s">
        <v>14</v>
      </c>
      <c r="D38" s="141" t="s">
        <v>276</v>
      </c>
      <c r="E38" s="10" t="s">
        <v>7</v>
      </c>
      <c r="F38" s="84">
        <v>1</v>
      </c>
      <c r="G38" s="87"/>
    </row>
    <row r="39" spans="1:7" ht="15">
      <c r="A39" s="142" t="s">
        <v>124</v>
      </c>
      <c r="B39" s="141"/>
      <c r="C39" s="141"/>
      <c r="D39" s="141"/>
      <c r="E39" s="10"/>
      <c r="F39" s="84"/>
      <c r="G39" s="87"/>
    </row>
    <row r="40" spans="1:7" ht="14.25">
      <c r="A40" s="40" t="s">
        <v>4</v>
      </c>
      <c r="B40" s="12">
        <v>1</v>
      </c>
      <c r="C40" s="241" t="s">
        <v>127</v>
      </c>
      <c r="D40" s="241"/>
      <c r="E40" s="241"/>
      <c r="F40" s="242"/>
      <c r="G40" s="87"/>
    </row>
    <row r="41" spans="1:7" ht="15">
      <c r="A41" s="145"/>
      <c r="B41" s="146">
        <f>SUM(B30:B40)</f>
        <v>27</v>
      </c>
      <c r="C41" s="241"/>
      <c r="D41" s="241"/>
      <c r="E41" s="241"/>
      <c r="F41" s="242"/>
      <c r="G41" s="87"/>
    </row>
    <row r="42" spans="1:7" ht="15">
      <c r="A42" s="152" t="s">
        <v>128</v>
      </c>
      <c r="B42" s="130"/>
      <c r="C42" s="130"/>
      <c r="D42" s="40"/>
      <c r="E42" s="40"/>
      <c r="F42" s="86"/>
      <c r="G42" s="87"/>
    </row>
    <row r="43" spans="1:7" ht="28.5">
      <c r="A43" s="4" t="s">
        <v>113</v>
      </c>
      <c r="B43" s="12">
        <v>1</v>
      </c>
      <c r="C43" s="141" t="s">
        <v>24</v>
      </c>
      <c r="D43" s="10" t="s">
        <v>273</v>
      </c>
      <c r="E43" s="10" t="s">
        <v>63</v>
      </c>
      <c r="F43" s="84">
        <v>9</v>
      </c>
      <c r="G43" s="87"/>
    </row>
    <row r="44" spans="1:7" ht="28.5">
      <c r="A44" s="30" t="s">
        <v>306</v>
      </c>
      <c r="B44" s="12">
        <v>1</v>
      </c>
      <c r="C44" s="28" t="s">
        <v>302</v>
      </c>
      <c r="D44" s="90" t="s">
        <v>274</v>
      </c>
      <c r="E44" s="10" t="s">
        <v>44</v>
      </c>
      <c r="F44" s="84">
        <v>8</v>
      </c>
      <c r="G44" s="87"/>
    </row>
    <row r="45" spans="1:7" ht="14.25">
      <c r="A45" s="40" t="s">
        <v>129</v>
      </c>
      <c r="B45" s="130">
        <v>1</v>
      </c>
      <c r="C45" s="141" t="s">
        <v>117</v>
      </c>
      <c r="D45" s="141" t="s">
        <v>282</v>
      </c>
      <c r="E45" s="10" t="s">
        <v>7</v>
      </c>
      <c r="F45" s="84">
        <v>5</v>
      </c>
      <c r="G45" s="87"/>
    </row>
    <row r="46" spans="1:7" ht="14.25">
      <c r="A46" s="15" t="s">
        <v>130</v>
      </c>
      <c r="B46" s="10">
        <v>8.55</v>
      </c>
      <c r="C46" s="8" t="s">
        <v>11</v>
      </c>
      <c r="D46" s="16" t="s">
        <v>275</v>
      </c>
      <c r="E46" s="10" t="s">
        <v>7</v>
      </c>
      <c r="F46" s="84">
        <v>4</v>
      </c>
      <c r="G46" s="87"/>
    </row>
    <row r="47" spans="1:7" ht="14.25">
      <c r="A47" s="15" t="s">
        <v>307</v>
      </c>
      <c r="B47" s="141">
        <v>3.6</v>
      </c>
      <c r="C47" s="141" t="s">
        <v>118</v>
      </c>
      <c r="D47" s="141" t="s">
        <v>276</v>
      </c>
      <c r="E47" s="10" t="s">
        <v>44</v>
      </c>
      <c r="F47" s="84">
        <v>3</v>
      </c>
      <c r="G47" s="87"/>
    </row>
    <row r="48" spans="1:7" ht="14.25">
      <c r="A48" s="15" t="s">
        <v>293</v>
      </c>
      <c r="B48" s="130">
        <v>0.2</v>
      </c>
      <c r="C48" s="141" t="s">
        <v>117</v>
      </c>
      <c r="D48" s="141" t="s">
        <v>282</v>
      </c>
      <c r="E48" s="10" t="s">
        <v>7</v>
      </c>
      <c r="F48" s="84">
        <v>5</v>
      </c>
      <c r="G48" s="87"/>
    </row>
    <row r="49" spans="1:7" ht="28.5">
      <c r="A49" s="15" t="s">
        <v>132</v>
      </c>
      <c r="B49" s="12">
        <v>2</v>
      </c>
      <c r="C49" s="141" t="s">
        <v>12</v>
      </c>
      <c r="D49" s="141" t="s">
        <v>276</v>
      </c>
      <c r="E49" s="10" t="s">
        <v>7</v>
      </c>
      <c r="F49" s="84">
        <v>1</v>
      </c>
      <c r="G49" s="87"/>
    </row>
    <row r="50" spans="1:7" ht="14.25">
      <c r="A50" s="15" t="s">
        <v>133</v>
      </c>
      <c r="B50" s="141">
        <v>3.2</v>
      </c>
      <c r="C50" s="141" t="s">
        <v>134</v>
      </c>
      <c r="D50" s="141" t="s">
        <v>276</v>
      </c>
      <c r="E50" s="10" t="s">
        <v>7</v>
      </c>
      <c r="F50" s="84">
        <v>1</v>
      </c>
      <c r="G50" s="87"/>
    </row>
    <row r="51" spans="1:7" ht="14.25">
      <c r="A51" s="40" t="s">
        <v>309</v>
      </c>
      <c r="B51" s="141">
        <v>2.4</v>
      </c>
      <c r="C51" s="141" t="s">
        <v>27</v>
      </c>
      <c r="D51" s="16" t="s">
        <v>283</v>
      </c>
      <c r="E51" s="9" t="s">
        <v>156</v>
      </c>
      <c r="F51" s="85">
        <v>3</v>
      </c>
      <c r="G51" s="87"/>
    </row>
    <row r="52" spans="1:7" ht="14.25">
      <c r="A52" s="40" t="s">
        <v>135</v>
      </c>
      <c r="B52" s="130">
        <v>11</v>
      </c>
      <c r="C52" s="141" t="s">
        <v>13</v>
      </c>
      <c r="D52" s="141" t="s">
        <v>276</v>
      </c>
      <c r="E52" s="10" t="s">
        <v>16</v>
      </c>
      <c r="F52" s="84">
        <v>2</v>
      </c>
      <c r="G52" s="87"/>
    </row>
    <row r="53" spans="1:7" ht="14.25">
      <c r="A53" s="15" t="s">
        <v>1</v>
      </c>
      <c r="B53" s="130">
        <v>2</v>
      </c>
      <c r="C53" s="141" t="s">
        <v>14</v>
      </c>
      <c r="D53" s="141" t="s">
        <v>276</v>
      </c>
      <c r="E53" s="10" t="s">
        <v>7</v>
      </c>
      <c r="F53" s="84">
        <v>1</v>
      </c>
      <c r="G53" s="87"/>
    </row>
    <row r="54" spans="1:7" ht="14.25">
      <c r="A54" s="40" t="s">
        <v>136</v>
      </c>
      <c r="B54" s="12">
        <v>1</v>
      </c>
      <c r="C54" s="141" t="s">
        <v>137</v>
      </c>
      <c r="D54" s="141" t="s">
        <v>276</v>
      </c>
      <c r="E54" s="10" t="s">
        <v>7</v>
      </c>
      <c r="F54" s="84">
        <v>1</v>
      </c>
      <c r="G54" s="87"/>
    </row>
    <row r="55" spans="1:7" ht="15">
      <c r="A55" s="142" t="s">
        <v>124</v>
      </c>
      <c r="B55" s="141"/>
      <c r="C55" s="141"/>
      <c r="D55" s="141"/>
      <c r="E55" s="10"/>
      <c r="F55" s="84"/>
      <c r="G55" s="87"/>
    </row>
    <row r="56" spans="1:7" ht="14.25">
      <c r="A56" s="40" t="s">
        <v>4</v>
      </c>
      <c r="B56" s="12">
        <v>1</v>
      </c>
      <c r="C56" s="241" t="s">
        <v>19</v>
      </c>
      <c r="D56" s="241"/>
      <c r="E56" s="241"/>
      <c r="F56" s="242"/>
      <c r="G56" s="87"/>
    </row>
    <row r="57" spans="1:7" ht="15">
      <c r="A57" s="145"/>
      <c r="B57" s="146">
        <f>SUM(B43:B54,B56)</f>
        <v>37.95</v>
      </c>
      <c r="C57" s="241"/>
      <c r="D57" s="241"/>
      <c r="E57" s="241"/>
      <c r="F57" s="242"/>
      <c r="G57" s="87"/>
    </row>
    <row r="58" spans="1:7" ht="15">
      <c r="A58" s="144" t="s">
        <v>138</v>
      </c>
      <c r="B58" s="40"/>
      <c r="C58" s="40"/>
      <c r="D58" s="40"/>
      <c r="E58" s="40"/>
      <c r="F58" s="86"/>
      <c r="G58" s="87"/>
    </row>
    <row r="59" spans="1:7" ht="28.5">
      <c r="A59" s="4" t="s">
        <v>113</v>
      </c>
      <c r="B59" s="12">
        <v>1</v>
      </c>
      <c r="C59" s="141" t="s">
        <v>24</v>
      </c>
      <c r="D59" s="10" t="s">
        <v>273</v>
      </c>
      <c r="E59" s="10" t="s">
        <v>63</v>
      </c>
      <c r="F59" s="84">
        <v>9</v>
      </c>
      <c r="G59" s="87"/>
    </row>
    <row r="60" spans="1:7" ht="28.5">
      <c r="A60" s="30" t="s">
        <v>306</v>
      </c>
      <c r="B60" s="12">
        <v>1</v>
      </c>
      <c r="C60" s="28" t="s">
        <v>302</v>
      </c>
      <c r="D60" s="90" t="s">
        <v>274</v>
      </c>
      <c r="E60" s="10" t="s">
        <v>44</v>
      </c>
      <c r="F60" s="84">
        <v>8</v>
      </c>
      <c r="G60" s="87"/>
    </row>
    <row r="61" spans="1:7" ht="28.5">
      <c r="A61" s="40" t="s">
        <v>139</v>
      </c>
      <c r="B61" s="12">
        <v>1</v>
      </c>
      <c r="C61" s="141" t="s">
        <v>115</v>
      </c>
      <c r="D61" s="16" t="s">
        <v>281</v>
      </c>
      <c r="E61" s="10" t="s">
        <v>16</v>
      </c>
      <c r="F61" s="84">
        <v>5</v>
      </c>
      <c r="G61" s="87"/>
    </row>
    <row r="62" spans="1:7" ht="14.25">
      <c r="A62" s="15" t="s">
        <v>140</v>
      </c>
      <c r="B62" s="12">
        <v>1</v>
      </c>
      <c r="C62" s="141" t="s">
        <v>117</v>
      </c>
      <c r="D62" s="141" t="s">
        <v>282</v>
      </c>
      <c r="E62" s="10" t="s">
        <v>7</v>
      </c>
      <c r="F62" s="84">
        <v>5</v>
      </c>
      <c r="G62" s="87"/>
    </row>
    <row r="63" spans="1:7" ht="14.25">
      <c r="A63" s="15" t="s">
        <v>307</v>
      </c>
      <c r="B63" s="141">
        <v>1.8</v>
      </c>
      <c r="C63" s="141" t="s">
        <v>118</v>
      </c>
      <c r="D63" s="141" t="s">
        <v>276</v>
      </c>
      <c r="E63" s="10" t="s">
        <v>44</v>
      </c>
      <c r="F63" s="84">
        <v>3</v>
      </c>
      <c r="G63" s="87"/>
    </row>
    <row r="64" spans="1:7" ht="14.25">
      <c r="A64" s="15" t="s">
        <v>308</v>
      </c>
      <c r="B64" s="141">
        <v>5.2</v>
      </c>
      <c r="C64" s="130" t="s">
        <v>27</v>
      </c>
      <c r="D64" s="16" t="s">
        <v>283</v>
      </c>
      <c r="E64" s="9" t="s">
        <v>156</v>
      </c>
      <c r="F64" s="85">
        <v>3</v>
      </c>
      <c r="G64" s="87"/>
    </row>
    <row r="65" spans="1:7" ht="28.5">
      <c r="A65" s="15" t="s">
        <v>141</v>
      </c>
      <c r="B65" s="12">
        <v>2</v>
      </c>
      <c r="C65" s="141" t="s">
        <v>12</v>
      </c>
      <c r="D65" s="141" t="s">
        <v>276</v>
      </c>
      <c r="E65" s="10" t="s">
        <v>7</v>
      </c>
      <c r="F65" s="84">
        <v>1</v>
      </c>
      <c r="G65" s="87"/>
    </row>
    <row r="66" spans="1:7" ht="14.25">
      <c r="A66" s="40" t="s">
        <v>3</v>
      </c>
      <c r="B66" s="12">
        <v>6</v>
      </c>
      <c r="C66" s="141" t="s">
        <v>13</v>
      </c>
      <c r="D66" s="141" t="s">
        <v>276</v>
      </c>
      <c r="E66" s="10" t="s">
        <v>16</v>
      </c>
      <c r="F66" s="84">
        <v>2</v>
      </c>
      <c r="G66" s="87"/>
    </row>
    <row r="67" spans="1:7" ht="14.25">
      <c r="A67" s="40" t="s">
        <v>1</v>
      </c>
      <c r="B67" s="12">
        <v>2</v>
      </c>
      <c r="C67" s="141" t="s">
        <v>14</v>
      </c>
      <c r="D67" s="141" t="s">
        <v>276</v>
      </c>
      <c r="E67" s="10" t="s">
        <v>7</v>
      </c>
      <c r="F67" s="84">
        <v>1</v>
      </c>
      <c r="G67" s="87"/>
    </row>
    <row r="68" spans="1:7" ht="15">
      <c r="A68" s="142" t="s">
        <v>124</v>
      </c>
      <c r="B68" s="12"/>
      <c r="C68" s="141"/>
      <c r="D68" s="141"/>
      <c r="E68" s="10"/>
      <c r="F68" s="84"/>
      <c r="G68" s="87"/>
    </row>
    <row r="69" spans="1:7" ht="14.25">
      <c r="A69" s="40" t="s">
        <v>4</v>
      </c>
      <c r="B69" s="12">
        <v>1</v>
      </c>
      <c r="C69" s="241" t="s">
        <v>19</v>
      </c>
      <c r="D69" s="241"/>
      <c r="E69" s="241"/>
      <c r="F69" s="242"/>
      <c r="G69" s="87"/>
    </row>
    <row r="70" spans="1:7" ht="15">
      <c r="A70" s="145"/>
      <c r="B70" s="146">
        <f>SUM(B59:B69)</f>
        <v>22</v>
      </c>
      <c r="C70" s="241"/>
      <c r="D70" s="241"/>
      <c r="E70" s="241"/>
      <c r="F70" s="242"/>
      <c r="G70" s="87"/>
    </row>
    <row r="71" spans="1:7" ht="15">
      <c r="A71" s="144" t="s">
        <v>142</v>
      </c>
      <c r="B71" s="40"/>
      <c r="C71" s="40"/>
      <c r="D71" s="40"/>
      <c r="E71" s="40"/>
      <c r="F71" s="86"/>
      <c r="G71" s="87"/>
    </row>
    <row r="72" spans="1:7" ht="28.5">
      <c r="A72" s="4" t="s">
        <v>113</v>
      </c>
      <c r="B72" s="12">
        <v>1</v>
      </c>
      <c r="C72" s="141" t="s">
        <v>24</v>
      </c>
      <c r="D72" s="10" t="s">
        <v>273</v>
      </c>
      <c r="E72" s="10" t="s">
        <v>63</v>
      </c>
      <c r="F72" s="84">
        <v>9</v>
      </c>
      <c r="G72" s="87"/>
    </row>
    <row r="73" spans="1:7" ht="28.5">
      <c r="A73" s="30" t="s">
        <v>306</v>
      </c>
      <c r="B73" s="12">
        <v>1</v>
      </c>
      <c r="C73" s="28" t="s">
        <v>302</v>
      </c>
      <c r="D73" s="90" t="s">
        <v>274</v>
      </c>
      <c r="E73" s="10" t="s">
        <v>44</v>
      </c>
      <c r="F73" s="84">
        <v>8</v>
      </c>
      <c r="G73" s="87"/>
    </row>
    <row r="74" spans="1:7" ht="14.25">
      <c r="A74" s="40" t="s">
        <v>143</v>
      </c>
      <c r="B74" s="141">
        <v>0.5</v>
      </c>
      <c r="C74" s="12" t="s">
        <v>144</v>
      </c>
      <c r="D74" s="141" t="s">
        <v>276</v>
      </c>
      <c r="E74" s="141" t="s">
        <v>63</v>
      </c>
      <c r="F74" s="84">
        <v>4</v>
      </c>
      <c r="G74" s="87"/>
    </row>
    <row r="75" spans="1:7" ht="14.25">
      <c r="A75" s="40" t="s">
        <v>116</v>
      </c>
      <c r="B75" s="12">
        <v>1</v>
      </c>
      <c r="C75" s="141" t="s">
        <v>117</v>
      </c>
      <c r="D75" s="141" t="s">
        <v>282</v>
      </c>
      <c r="E75" s="10" t="s">
        <v>7</v>
      </c>
      <c r="F75" s="84">
        <v>5</v>
      </c>
      <c r="G75" s="87"/>
    </row>
    <row r="76" spans="1:7" ht="14.25">
      <c r="A76" s="15" t="s">
        <v>307</v>
      </c>
      <c r="B76" s="12">
        <v>2</v>
      </c>
      <c r="C76" s="141" t="s">
        <v>118</v>
      </c>
      <c r="D76" s="141" t="s">
        <v>276</v>
      </c>
      <c r="E76" s="10" t="s">
        <v>44</v>
      </c>
      <c r="F76" s="84">
        <v>3</v>
      </c>
      <c r="G76" s="87"/>
    </row>
    <row r="77" spans="1:7" ht="14.25">
      <c r="A77" s="40" t="s">
        <v>145</v>
      </c>
      <c r="B77" s="130">
        <v>1</v>
      </c>
      <c r="C77" s="141" t="s">
        <v>14</v>
      </c>
      <c r="D77" s="141" t="s">
        <v>276</v>
      </c>
      <c r="E77" s="10" t="s">
        <v>7</v>
      </c>
      <c r="F77" s="84">
        <v>1</v>
      </c>
      <c r="G77" s="87"/>
    </row>
    <row r="78" spans="1:7" ht="14.25">
      <c r="A78" s="15" t="s">
        <v>308</v>
      </c>
      <c r="B78" s="12">
        <v>4</v>
      </c>
      <c r="C78" s="170" t="s">
        <v>27</v>
      </c>
      <c r="D78" s="16" t="s">
        <v>283</v>
      </c>
      <c r="E78" s="9" t="s">
        <v>156</v>
      </c>
      <c r="F78" s="85">
        <v>3</v>
      </c>
      <c r="G78" s="87"/>
    </row>
    <row r="79" spans="1:7" ht="28.5">
      <c r="A79" s="15" t="s">
        <v>146</v>
      </c>
      <c r="B79" s="130">
        <v>2</v>
      </c>
      <c r="C79" s="141" t="s">
        <v>12</v>
      </c>
      <c r="D79" s="141" t="s">
        <v>276</v>
      </c>
      <c r="E79" s="10" t="s">
        <v>7</v>
      </c>
      <c r="F79" s="84">
        <v>1</v>
      </c>
      <c r="G79" s="87"/>
    </row>
    <row r="80" spans="1:7" ht="14.25">
      <c r="A80" s="15" t="s">
        <v>294</v>
      </c>
      <c r="B80" s="12">
        <v>2</v>
      </c>
      <c r="C80" s="141" t="s">
        <v>14</v>
      </c>
      <c r="D80" s="141" t="s">
        <v>276</v>
      </c>
      <c r="E80" s="10" t="s">
        <v>7</v>
      </c>
      <c r="F80" s="84">
        <v>1</v>
      </c>
      <c r="G80" s="87"/>
    </row>
    <row r="81" spans="1:7" ht="14.25">
      <c r="A81" s="15" t="s">
        <v>147</v>
      </c>
      <c r="B81" s="130">
        <v>14</v>
      </c>
      <c r="C81" s="141" t="s">
        <v>13</v>
      </c>
      <c r="D81" s="141" t="s">
        <v>276</v>
      </c>
      <c r="E81" s="10" t="s">
        <v>16</v>
      </c>
      <c r="F81" s="84">
        <v>2</v>
      </c>
      <c r="G81" s="87"/>
    </row>
    <row r="82" spans="1:7" ht="15">
      <c r="A82" s="142" t="s">
        <v>124</v>
      </c>
      <c r="B82" s="10"/>
      <c r="C82" s="141"/>
      <c r="D82" s="130"/>
      <c r="E82" s="10"/>
      <c r="F82" s="84"/>
      <c r="G82" s="87"/>
    </row>
    <row r="83" spans="1:7" ht="14.25">
      <c r="A83" s="40" t="s">
        <v>4</v>
      </c>
      <c r="B83" s="130">
        <v>1</v>
      </c>
      <c r="C83" s="214" t="s">
        <v>19</v>
      </c>
      <c r="D83" s="214"/>
      <c r="E83" s="214"/>
      <c r="F83" s="248"/>
      <c r="G83" s="87"/>
    </row>
    <row r="84" spans="1:7" ht="15">
      <c r="A84" s="145"/>
      <c r="B84" s="146">
        <f>SUM(B72:B83)</f>
        <v>29.5</v>
      </c>
      <c r="C84" s="214"/>
      <c r="D84" s="214"/>
      <c r="E84" s="214"/>
      <c r="F84" s="248"/>
      <c r="G84" s="87"/>
    </row>
    <row r="85" spans="1:7" ht="15">
      <c r="A85" s="144" t="s">
        <v>148</v>
      </c>
      <c r="B85" s="40"/>
      <c r="C85" s="40"/>
      <c r="D85" s="40"/>
      <c r="E85" s="40"/>
      <c r="F85" s="86"/>
      <c r="G85" s="87"/>
    </row>
    <row r="86" spans="1:7" ht="28.5">
      <c r="A86" s="147" t="s">
        <v>126</v>
      </c>
      <c r="B86" s="130">
        <v>1</v>
      </c>
      <c r="C86" s="141" t="s">
        <v>24</v>
      </c>
      <c r="D86" s="3" t="s">
        <v>278</v>
      </c>
      <c r="E86" s="130" t="s">
        <v>44</v>
      </c>
      <c r="F86" s="143">
        <v>8</v>
      </c>
      <c r="G86" s="87"/>
    </row>
    <row r="87" spans="1:7" ht="28.5">
      <c r="A87" s="30" t="s">
        <v>306</v>
      </c>
      <c r="B87" s="130">
        <v>0.9</v>
      </c>
      <c r="C87" s="28" t="s">
        <v>302</v>
      </c>
      <c r="D87" s="90" t="s">
        <v>274</v>
      </c>
      <c r="E87" s="130" t="s">
        <v>44</v>
      </c>
      <c r="F87" s="143">
        <v>8</v>
      </c>
      <c r="G87" s="87"/>
    </row>
    <row r="88" spans="1:7" ht="28.5">
      <c r="A88" s="15" t="s">
        <v>149</v>
      </c>
      <c r="B88" s="130">
        <v>0.75</v>
      </c>
      <c r="C88" s="130" t="s">
        <v>115</v>
      </c>
      <c r="D88" s="16" t="s">
        <v>281</v>
      </c>
      <c r="E88" s="10" t="s">
        <v>16</v>
      </c>
      <c r="F88" s="84">
        <v>5</v>
      </c>
      <c r="G88" s="87"/>
    </row>
    <row r="89" spans="1:7" ht="14.25">
      <c r="A89" s="1" t="s">
        <v>150</v>
      </c>
      <c r="B89" s="130">
        <v>0.5</v>
      </c>
      <c r="C89" s="130" t="s">
        <v>151</v>
      </c>
      <c r="D89" s="130" t="s">
        <v>276</v>
      </c>
      <c r="E89" s="130" t="s">
        <v>62</v>
      </c>
      <c r="F89" s="143">
        <v>6</v>
      </c>
      <c r="G89" s="87"/>
    </row>
    <row r="90" spans="1:7" ht="14.25">
      <c r="A90" s="4" t="s">
        <v>152</v>
      </c>
      <c r="B90" s="130">
        <v>0.5</v>
      </c>
      <c r="C90" s="130" t="s">
        <v>153</v>
      </c>
      <c r="D90" s="130" t="s">
        <v>276</v>
      </c>
      <c r="E90" s="130" t="s">
        <v>44</v>
      </c>
      <c r="F90" s="143">
        <v>3</v>
      </c>
      <c r="G90" s="87"/>
    </row>
    <row r="91" spans="1:7" ht="14.25">
      <c r="A91" s="1" t="s">
        <v>310</v>
      </c>
      <c r="B91" s="130">
        <v>1.2</v>
      </c>
      <c r="C91" s="130" t="s">
        <v>154</v>
      </c>
      <c r="D91" s="130" t="s">
        <v>276</v>
      </c>
      <c r="E91" s="10" t="s">
        <v>44</v>
      </c>
      <c r="F91" s="84">
        <v>3</v>
      </c>
      <c r="G91" s="87"/>
    </row>
    <row r="92" spans="1:7" ht="14.25">
      <c r="A92" s="1" t="s">
        <v>155</v>
      </c>
      <c r="B92" s="130">
        <v>2.7</v>
      </c>
      <c r="C92" s="130" t="s">
        <v>27</v>
      </c>
      <c r="D92" s="130" t="s">
        <v>283</v>
      </c>
      <c r="E92" s="130" t="s">
        <v>156</v>
      </c>
      <c r="F92" s="143">
        <v>3</v>
      </c>
      <c r="G92" s="87"/>
    </row>
    <row r="93" spans="1:7" ht="14.25">
      <c r="A93" s="1" t="s">
        <v>157</v>
      </c>
      <c r="B93" s="130">
        <v>1</v>
      </c>
      <c r="C93" s="130" t="s">
        <v>134</v>
      </c>
      <c r="D93" s="130" t="s">
        <v>276</v>
      </c>
      <c r="E93" s="130" t="s">
        <v>7</v>
      </c>
      <c r="F93" s="143">
        <v>1</v>
      </c>
      <c r="G93" s="87"/>
    </row>
    <row r="94" spans="1:7" ht="14.25">
      <c r="A94" s="4" t="s">
        <v>123</v>
      </c>
      <c r="B94" s="130">
        <v>4.2</v>
      </c>
      <c r="C94" s="130" t="s">
        <v>13</v>
      </c>
      <c r="D94" s="130" t="s">
        <v>276</v>
      </c>
      <c r="E94" s="130" t="s">
        <v>16</v>
      </c>
      <c r="F94" s="143">
        <v>2</v>
      </c>
      <c r="G94" s="87"/>
    </row>
    <row r="95" spans="1:7" ht="14.25">
      <c r="A95" s="4" t="s">
        <v>158</v>
      </c>
      <c r="B95" s="130">
        <v>4</v>
      </c>
      <c r="C95" s="130" t="s">
        <v>107</v>
      </c>
      <c r="D95" s="130" t="s">
        <v>276</v>
      </c>
      <c r="E95" s="130" t="s">
        <v>7</v>
      </c>
      <c r="F95" s="143">
        <v>1</v>
      </c>
      <c r="G95" s="87"/>
    </row>
    <row r="96" spans="1:7" ht="14.25">
      <c r="A96" s="4" t="s">
        <v>295</v>
      </c>
      <c r="B96" s="130">
        <v>1</v>
      </c>
      <c r="C96" s="130" t="s">
        <v>14</v>
      </c>
      <c r="D96" s="130" t="s">
        <v>276</v>
      </c>
      <c r="E96" s="130" t="s">
        <v>7</v>
      </c>
      <c r="F96" s="143">
        <v>1</v>
      </c>
      <c r="G96" s="87"/>
    </row>
    <row r="97" spans="1:7" ht="15">
      <c r="A97" s="142" t="s">
        <v>124</v>
      </c>
      <c r="B97" s="141"/>
      <c r="C97" s="141"/>
      <c r="D97" s="141"/>
      <c r="E97" s="10"/>
      <c r="F97" s="84"/>
      <c r="G97" s="87"/>
    </row>
    <row r="98" spans="1:7" ht="14.25">
      <c r="A98" s="1" t="s">
        <v>80</v>
      </c>
      <c r="B98" s="130">
        <v>0.5</v>
      </c>
      <c r="C98" s="241" t="s">
        <v>19</v>
      </c>
      <c r="D98" s="241"/>
      <c r="E98" s="241"/>
      <c r="F98" s="242"/>
      <c r="G98" s="87"/>
    </row>
    <row r="99" spans="1:7" ht="15">
      <c r="A99" s="153"/>
      <c r="B99" s="148">
        <f>SUM(B86:B98)</f>
        <v>18.25</v>
      </c>
      <c r="C99" s="214"/>
      <c r="D99" s="214"/>
      <c r="E99" s="214"/>
      <c r="F99" s="248"/>
      <c r="G99" s="87"/>
    </row>
    <row r="100" spans="1:7" ht="15">
      <c r="A100" s="144" t="s">
        <v>159</v>
      </c>
      <c r="B100" s="40"/>
      <c r="C100" s="40"/>
      <c r="D100" s="40"/>
      <c r="E100" s="40"/>
      <c r="F100" s="86"/>
      <c r="G100" s="87"/>
    </row>
    <row r="101" spans="1:7" ht="28.5">
      <c r="A101" s="147" t="s">
        <v>126</v>
      </c>
      <c r="B101" s="130">
        <v>1</v>
      </c>
      <c r="C101" s="141" t="s">
        <v>24</v>
      </c>
      <c r="D101" s="3" t="s">
        <v>278</v>
      </c>
      <c r="E101" s="130" t="s">
        <v>44</v>
      </c>
      <c r="F101" s="143">
        <v>8</v>
      </c>
      <c r="G101" s="87"/>
    </row>
    <row r="102" spans="1:7" ht="28.5">
      <c r="A102" s="30" t="s">
        <v>306</v>
      </c>
      <c r="B102" s="130">
        <v>1</v>
      </c>
      <c r="C102" s="28" t="s">
        <v>302</v>
      </c>
      <c r="D102" s="90" t="s">
        <v>274</v>
      </c>
      <c r="E102" s="130" t="s">
        <v>44</v>
      </c>
      <c r="F102" s="143">
        <v>8</v>
      </c>
      <c r="G102" s="87"/>
    </row>
    <row r="103" spans="1:7" ht="14.25">
      <c r="A103" s="1" t="s">
        <v>160</v>
      </c>
      <c r="B103" s="130">
        <v>1</v>
      </c>
      <c r="C103" s="81" t="s">
        <v>161</v>
      </c>
      <c r="D103" s="130" t="s">
        <v>276</v>
      </c>
      <c r="E103" s="130" t="s">
        <v>62</v>
      </c>
      <c r="F103" s="143">
        <v>6</v>
      </c>
      <c r="G103" s="87"/>
    </row>
    <row r="104" spans="1:7" ht="14.25">
      <c r="A104" s="1" t="s">
        <v>105</v>
      </c>
      <c r="B104" s="130">
        <v>1</v>
      </c>
      <c r="C104" s="81" t="s">
        <v>12</v>
      </c>
      <c r="D104" s="130" t="s">
        <v>276</v>
      </c>
      <c r="E104" s="130" t="s">
        <v>44</v>
      </c>
      <c r="F104" s="143">
        <v>3</v>
      </c>
      <c r="G104" s="87"/>
    </row>
    <row r="105" spans="1:7" ht="14.25">
      <c r="A105" s="1" t="s">
        <v>304</v>
      </c>
      <c r="B105" s="130">
        <v>2</v>
      </c>
      <c r="C105" s="81" t="s">
        <v>162</v>
      </c>
      <c r="D105" s="16" t="s">
        <v>275</v>
      </c>
      <c r="E105" s="130" t="s">
        <v>7</v>
      </c>
      <c r="F105" s="143">
        <v>4</v>
      </c>
      <c r="G105" s="87"/>
    </row>
    <row r="106" spans="1:7" ht="14.25">
      <c r="A106" s="1" t="s">
        <v>47</v>
      </c>
      <c r="B106" s="130">
        <v>4</v>
      </c>
      <c r="C106" s="81" t="s">
        <v>11</v>
      </c>
      <c r="D106" s="16" t="s">
        <v>275</v>
      </c>
      <c r="E106" s="130" t="s">
        <v>7</v>
      </c>
      <c r="F106" s="143">
        <v>4</v>
      </c>
      <c r="G106" s="87"/>
    </row>
    <row r="107" spans="1:7" ht="14.25">
      <c r="A107" s="1" t="s">
        <v>163</v>
      </c>
      <c r="B107" s="130">
        <v>3</v>
      </c>
      <c r="C107" s="81" t="s">
        <v>164</v>
      </c>
      <c r="D107" s="130" t="s">
        <v>276</v>
      </c>
      <c r="E107" s="130" t="s">
        <v>44</v>
      </c>
      <c r="F107" s="143">
        <v>3</v>
      </c>
      <c r="G107" s="87"/>
    </row>
    <row r="108" spans="1:7" ht="14.25">
      <c r="A108" s="1" t="s">
        <v>86</v>
      </c>
      <c r="B108" s="130">
        <v>1</v>
      </c>
      <c r="C108" s="81" t="s">
        <v>60</v>
      </c>
      <c r="D108" s="130" t="s">
        <v>276</v>
      </c>
      <c r="E108" s="130" t="s">
        <v>16</v>
      </c>
      <c r="F108" s="143">
        <v>2</v>
      </c>
      <c r="G108" s="87"/>
    </row>
    <row r="109" spans="1:7" ht="14.25">
      <c r="A109" s="1" t="s">
        <v>46</v>
      </c>
      <c r="B109" s="130">
        <v>1</v>
      </c>
      <c r="C109" s="81" t="s">
        <v>14</v>
      </c>
      <c r="D109" s="130" t="s">
        <v>276</v>
      </c>
      <c r="E109" s="130" t="s">
        <v>7</v>
      </c>
      <c r="F109" s="143">
        <v>1</v>
      </c>
      <c r="G109" s="87"/>
    </row>
    <row r="110" spans="1:7" ht="14.25">
      <c r="A110" s="1" t="s">
        <v>42</v>
      </c>
      <c r="B110" s="130">
        <v>4</v>
      </c>
      <c r="C110" s="81" t="s">
        <v>13</v>
      </c>
      <c r="D110" s="130" t="s">
        <v>276</v>
      </c>
      <c r="E110" s="130" t="s">
        <v>16</v>
      </c>
      <c r="F110" s="143">
        <v>2</v>
      </c>
      <c r="G110" s="87"/>
    </row>
    <row r="111" spans="1:7" ht="14.25">
      <c r="A111" s="1" t="s">
        <v>155</v>
      </c>
      <c r="B111" s="130">
        <v>1</v>
      </c>
      <c r="C111" s="81" t="s">
        <v>27</v>
      </c>
      <c r="D111" s="130" t="s">
        <v>283</v>
      </c>
      <c r="E111" s="130" t="s">
        <v>156</v>
      </c>
      <c r="F111" s="143">
        <v>3</v>
      </c>
      <c r="G111" s="87"/>
    </row>
    <row r="112" spans="1:7" ht="14.25">
      <c r="A112" s="1" t="s">
        <v>165</v>
      </c>
      <c r="B112" s="130">
        <v>1</v>
      </c>
      <c r="C112" s="81" t="s">
        <v>134</v>
      </c>
      <c r="D112" s="130" t="s">
        <v>276</v>
      </c>
      <c r="E112" s="130" t="s">
        <v>7</v>
      </c>
      <c r="F112" s="143">
        <v>1</v>
      </c>
      <c r="G112" s="87"/>
    </row>
    <row r="113" spans="1:7" ht="14.25">
      <c r="A113" s="40" t="s">
        <v>166</v>
      </c>
      <c r="B113" s="130">
        <v>1</v>
      </c>
      <c r="C113" s="130" t="s">
        <v>167</v>
      </c>
      <c r="D113" s="161" t="s">
        <v>275</v>
      </c>
      <c r="E113" s="161" t="s">
        <v>16</v>
      </c>
      <c r="F113" s="162">
        <v>7</v>
      </c>
      <c r="G113" s="87"/>
    </row>
    <row r="114" spans="1:7" ht="15">
      <c r="A114" s="142" t="s">
        <v>124</v>
      </c>
      <c r="B114" s="141"/>
      <c r="C114" s="141"/>
      <c r="D114" s="141"/>
      <c r="E114" s="10"/>
      <c r="F114" s="84"/>
      <c r="G114" s="87"/>
    </row>
    <row r="115" spans="1:7" ht="14.25">
      <c r="A115" s="1" t="s">
        <v>80</v>
      </c>
      <c r="B115" s="130">
        <v>0.2</v>
      </c>
      <c r="C115" s="241" t="s">
        <v>19</v>
      </c>
      <c r="D115" s="241"/>
      <c r="E115" s="241"/>
      <c r="F115" s="242"/>
      <c r="G115" s="87"/>
    </row>
    <row r="116" spans="1:7" ht="15">
      <c r="A116" s="153"/>
      <c r="B116" s="148">
        <f>SUM(B101:B115)</f>
        <v>22.2</v>
      </c>
      <c r="C116" s="214"/>
      <c r="D116" s="214"/>
      <c r="E116" s="214"/>
      <c r="F116" s="248"/>
      <c r="G116" s="87"/>
    </row>
    <row r="117" spans="1:7" ht="15">
      <c r="A117" s="144" t="s">
        <v>168</v>
      </c>
      <c r="B117" s="40"/>
      <c r="C117" s="40"/>
      <c r="D117" s="40"/>
      <c r="E117" s="40"/>
      <c r="F117" s="86"/>
      <c r="G117" s="87"/>
    </row>
    <row r="118" spans="1:7" ht="28.5">
      <c r="A118" s="147" t="s">
        <v>126</v>
      </c>
      <c r="B118" s="130">
        <v>1</v>
      </c>
      <c r="C118" s="141" t="s">
        <v>24</v>
      </c>
      <c r="D118" s="3" t="s">
        <v>273</v>
      </c>
      <c r="E118" s="130" t="s">
        <v>63</v>
      </c>
      <c r="F118" s="143">
        <v>9</v>
      </c>
      <c r="G118" s="87"/>
    </row>
    <row r="119" spans="1:7" ht="28.5">
      <c r="A119" s="30" t="s">
        <v>306</v>
      </c>
      <c r="B119" s="3">
        <v>1</v>
      </c>
      <c r="C119" s="28" t="s">
        <v>302</v>
      </c>
      <c r="D119" s="90" t="s">
        <v>274</v>
      </c>
      <c r="E119" s="167" t="s">
        <v>44</v>
      </c>
      <c r="F119" s="171">
        <v>8</v>
      </c>
      <c r="G119" s="87"/>
    </row>
    <row r="120" spans="1:7" ht="14.25">
      <c r="A120" s="4" t="s">
        <v>169</v>
      </c>
      <c r="B120" s="130">
        <v>1</v>
      </c>
      <c r="C120" s="130" t="s">
        <v>65</v>
      </c>
      <c r="D120" s="130" t="s">
        <v>273</v>
      </c>
      <c r="E120" s="130" t="s">
        <v>7</v>
      </c>
      <c r="F120" s="143">
        <v>5</v>
      </c>
      <c r="G120" s="87"/>
    </row>
    <row r="121" spans="1:7" ht="14.25">
      <c r="A121" s="4" t="s">
        <v>310</v>
      </c>
      <c r="B121" s="130">
        <v>1</v>
      </c>
      <c r="C121" s="130" t="s">
        <v>118</v>
      </c>
      <c r="D121" s="141" t="s">
        <v>276</v>
      </c>
      <c r="E121" s="10" t="s">
        <v>44</v>
      </c>
      <c r="F121" s="84">
        <v>3</v>
      </c>
      <c r="G121" s="87"/>
    </row>
    <row r="122" spans="1:7" ht="14.25">
      <c r="A122" s="1" t="s">
        <v>42</v>
      </c>
      <c r="B122" s="130">
        <v>8</v>
      </c>
      <c r="C122" s="81" t="s">
        <v>13</v>
      </c>
      <c r="D122" s="130" t="s">
        <v>276</v>
      </c>
      <c r="E122" s="130" t="s">
        <v>16</v>
      </c>
      <c r="F122" s="143">
        <v>2</v>
      </c>
      <c r="G122" s="87"/>
    </row>
    <row r="123" spans="1:7" ht="14.25">
      <c r="A123" s="4" t="s">
        <v>155</v>
      </c>
      <c r="B123" s="130">
        <v>1</v>
      </c>
      <c r="C123" s="130" t="s">
        <v>27</v>
      </c>
      <c r="D123" s="130" t="s">
        <v>283</v>
      </c>
      <c r="E123" s="130" t="s">
        <v>156</v>
      </c>
      <c r="F123" s="143">
        <v>3</v>
      </c>
      <c r="G123" s="87"/>
    </row>
    <row r="124" spans="1:7" ht="14.25">
      <c r="A124" s="4" t="s">
        <v>46</v>
      </c>
      <c r="B124" s="130">
        <v>1.9</v>
      </c>
      <c r="C124" s="159" t="s">
        <v>14</v>
      </c>
      <c r="D124" s="159" t="s">
        <v>276</v>
      </c>
      <c r="E124" s="130" t="s">
        <v>7</v>
      </c>
      <c r="F124" s="143">
        <v>1</v>
      </c>
      <c r="G124" s="87"/>
    </row>
    <row r="125" spans="1:7" ht="14.25">
      <c r="A125" s="4" t="s">
        <v>250</v>
      </c>
      <c r="B125" s="159">
        <v>1</v>
      </c>
      <c r="C125" s="159" t="s">
        <v>180</v>
      </c>
      <c r="D125" s="159" t="s">
        <v>276</v>
      </c>
      <c r="E125" s="159" t="s">
        <v>7</v>
      </c>
      <c r="F125" s="160">
        <v>1</v>
      </c>
      <c r="G125" s="87"/>
    </row>
    <row r="126" spans="1:7" ht="14.25">
      <c r="A126" s="4" t="s">
        <v>106</v>
      </c>
      <c r="B126" s="130">
        <v>1</v>
      </c>
      <c r="C126" s="130" t="s">
        <v>107</v>
      </c>
      <c r="D126" s="130" t="s">
        <v>276</v>
      </c>
      <c r="E126" s="130" t="s">
        <v>7</v>
      </c>
      <c r="F126" s="143">
        <v>1</v>
      </c>
      <c r="G126" s="87"/>
    </row>
    <row r="127" spans="1:7" ht="15">
      <c r="A127" s="142" t="s">
        <v>124</v>
      </c>
      <c r="B127" s="141"/>
      <c r="C127" s="141"/>
      <c r="D127" s="141"/>
      <c r="E127" s="10"/>
      <c r="F127" s="84"/>
      <c r="G127" s="87"/>
    </row>
    <row r="128" spans="1:7" ht="14.25">
      <c r="A128" s="1" t="s">
        <v>80</v>
      </c>
      <c r="B128" s="130">
        <v>1</v>
      </c>
      <c r="C128" s="241" t="s">
        <v>19</v>
      </c>
      <c r="D128" s="241"/>
      <c r="E128" s="241"/>
      <c r="F128" s="242"/>
      <c r="G128" s="87"/>
    </row>
    <row r="129" spans="1:7" ht="15">
      <c r="A129" s="145"/>
      <c r="B129" s="148">
        <f>SUM(B118:B128)</f>
        <v>17.9</v>
      </c>
      <c r="C129" s="214"/>
      <c r="D129" s="214"/>
      <c r="E129" s="214"/>
      <c r="F129" s="248"/>
      <c r="G129" s="87"/>
    </row>
    <row r="130" spans="1:7" ht="15">
      <c r="A130" s="144" t="s">
        <v>170</v>
      </c>
      <c r="B130" s="40"/>
      <c r="C130" s="40"/>
      <c r="D130" s="40"/>
      <c r="E130" s="40"/>
      <c r="F130" s="86"/>
      <c r="G130" s="87"/>
    </row>
    <row r="131" spans="1:7" ht="28.5">
      <c r="A131" s="147" t="s">
        <v>126</v>
      </c>
      <c r="B131" s="130">
        <v>1</v>
      </c>
      <c r="C131" s="141" t="s">
        <v>24</v>
      </c>
      <c r="D131" s="130" t="s">
        <v>278</v>
      </c>
      <c r="E131" s="130" t="s">
        <v>44</v>
      </c>
      <c r="F131" s="143">
        <v>8</v>
      </c>
      <c r="G131" s="87"/>
    </row>
    <row r="132" spans="1:7" ht="28.5">
      <c r="A132" s="30" t="s">
        <v>306</v>
      </c>
      <c r="B132" s="130">
        <v>1</v>
      </c>
      <c r="C132" s="28" t="s">
        <v>302</v>
      </c>
      <c r="D132" s="90" t="s">
        <v>274</v>
      </c>
      <c r="E132" s="130" t="s">
        <v>16</v>
      </c>
      <c r="F132" s="143">
        <v>7</v>
      </c>
      <c r="G132" s="87"/>
    </row>
    <row r="133" spans="1:7" ht="14.25">
      <c r="A133" s="1" t="s">
        <v>171</v>
      </c>
      <c r="B133" s="130">
        <v>1</v>
      </c>
      <c r="C133" s="130" t="s">
        <v>13</v>
      </c>
      <c r="D133" s="130" t="s">
        <v>276</v>
      </c>
      <c r="E133" s="130" t="s">
        <v>16</v>
      </c>
      <c r="F133" s="143">
        <v>2</v>
      </c>
      <c r="G133" s="87"/>
    </row>
    <row r="134" spans="1:7" ht="14.25">
      <c r="A134" s="1" t="s">
        <v>42</v>
      </c>
      <c r="B134" s="130">
        <v>2</v>
      </c>
      <c r="C134" s="130" t="s">
        <v>13</v>
      </c>
      <c r="D134" s="130" t="s">
        <v>276</v>
      </c>
      <c r="E134" s="130" t="s">
        <v>16</v>
      </c>
      <c r="F134" s="143">
        <v>2</v>
      </c>
      <c r="G134" s="87"/>
    </row>
    <row r="135" spans="1:7" ht="14.25">
      <c r="A135" s="1" t="s">
        <v>75</v>
      </c>
      <c r="B135" s="130">
        <v>1</v>
      </c>
      <c r="C135" s="130" t="s">
        <v>61</v>
      </c>
      <c r="D135" s="130" t="s">
        <v>276</v>
      </c>
      <c r="E135" s="130" t="s">
        <v>7</v>
      </c>
      <c r="F135" s="143">
        <v>1</v>
      </c>
      <c r="G135" s="87"/>
    </row>
    <row r="136" spans="1:7" ht="15">
      <c r="A136" s="142" t="s">
        <v>124</v>
      </c>
      <c r="B136" s="141"/>
      <c r="C136" s="141"/>
      <c r="D136" s="141"/>
      <c r="E136" s="10"/>
      <c r="F136" s="84"/>
      <c r="G136" s="87"/>
    </row>
    <row r="137" spans="1:7" ht="14.25">
      <c r="A137" s="1" t="s">
        <v>80</v>
      </c>
      <c r="B137" s="130">
        <v>0.2</v>
      </c>
      <c r="C137" s="241" t="s">
        <v>19</v>
      </c>
      <c r="D137" s="241"/>
      <c r="E137" s="241"/>
      <c r="F137" s="242"/>
      <c r="G137" s="87"/>
    </row>
    <row r="138" spans="1:7" ht="15">
      <c r="A138" s="145"/>
      <c r="B138" s="146">
        <f>SUM(B131:B137)</f>
        <v>6.2</v>
      </c>
      <c r="C138" s="214"/>
      <c r="D138" s="214"/>
      <c r="E138" s="214"/>
      <c r="F138" s="248"/>
      <c r="G138" s="87"/>
    </row>
    <row r="139" spans="1:7" ht="27.75">
      <c r="A139" s="151" t="s">
        <v>330</v>
      </c>
      <c r="B139" s="40"/>
      <c r="C139" s="40"/>
      <c r="D139" s="40"/>
      <c r="E139" s="40"/>
      <c r="F139" s="86"/>
      <c r="G139" s="87"/>
    </row>
    <row r="140" spans="1:7" ht="28.5">
      <c r="A140" s="147" t="s">
        <v>126</v>
      </c>
      <c r="B140" s="195">
        <v>1</v>
      </c>
      <c r="C140" s="197" t="s">
        <v>24</v>
      </c>
      <c r="D140" s="195" t="s">
        <v>278</v>
      </c>
      <c r="E140" s="195" t="s">
        <v>44</v>
      </c>
      <c r="F140" s="198">
        <v>8</v>
      </c>
      <c r="G140" s="87"/>
    </row>
    <row r="141" spans="1:7" ht="28.5">
      <c r="A141" s="30" t="s">
        <v>306</v>
      </c>
      <c r="B141" s="195">
        <v>1</v>
      </c>
      <c r="C141" s="28" t="s">
        <v>302</v>
      </c>
      <c r="D141" s="90" t="s">
        <v>274</v>
      </c>
      <c r="E141" s="195" t="s">
        <v>16</v>
      </c>
      <c r="F141" s="198">
        <v>7</v>
      </c>
      <c r="G141" s="87"/>
    </row>
    <row r="142" spans="1:7" ht="14.25">
      <c r="A142" s="4" t="s">
        <v>47</v>
      </c>
      <c r="B142" s="12">
        <v>4</v>
      </c>
      <c r="C142" s="195" t="s">
        <v>11</v>
      </c>
      <c r="D142" s="197" t="s">
        <v>275</v>
      </c>
      <c r="E142" s="9" t="s">
        <v>7</v>
      </c>
      <c r="F142" s="19">
        <v>4</v>
      </c>
      <c r="G142" s="87"/>
    </row>
    <row r="143" spans="1:7" ht="14.25">
      <c r="A143" s="1" t="s">
        <v>106</v>
      </c>
      <c r="B143" s="195">
        <v>1</v>
      </c>
      <c r="C143" s="81" t="s">
        <v>107</v>
      </c>
      <c r="D143" s="195" t="s">
        <v>276</v>
      </c>
      <c r="E143" s="195" t="s">
        <v>7</v>
      </c>
      <c r="F143" s="198">
        <v>1</v>
      </c>
      <c r="G143" s="87"/>
    </row>
    <row r="144" spans="1:7" ht="14.25">
      <c r="A144" s="1" t="s">
        <v>172</v>
      </c>
      <c r="B144" s="195">
        <v>2</v>
      </c>
      <c r="C144" s="81" t="s">
        <v>107</v>
      </c>
      <c r="D144" s="195" t="s">
        <v>276</v>
      </c>
      <c r="E144" s="195" t="s">
        <v>7</v>
      </c>
      <c r="F144" s="198">
        <v>1</v>
      </c>
      <c r="G144" s="87"/>
    </row>
    <row r="145" spans="1:7" ht="14.25">
      <c r="A145" s="1" t="s">
        <v>173</v>
      </c>
      <c r="B145" s="195">
        <v>1</v>
      </c>
      <c r="C145" s="81" t="s">
        <v>174</v>
      </c>
      <c r="D145" s="195" t="s">
        <v>276</v>
      </c>
      <c r="E145" s="195" t="s">
        <v>16</v>
      </c>
      <c r="F145" s="198">
        <v>2</v>
      </c>
      <c r="G145" s="87"/>
    </row>
    <row r="146" spans="1:7" ht="14.25">
      <c r="A146" s="15" t="s">
        <v>86</v>
      </c>
      <c r="B146" s="12">
        <v>1</v>
      </c>
      <c r="C146" s="195" t="s">
        <v>67</v>
      </c>
      <c r="D146" s="3" t="s">
        <v>276</v>
      </c>
      <c r="E146" s="195" t="s">
        <v>16</v>
      </c>
      <c r="F146" s="196">
        <v>2</v>
      </c>
      <c r="G146" s="87"/>
    </row>
    <row r="147" spans="1:7" ht="14.25">
      <c r="A147" s="1" t="s">
        <v>135</v>
      </c>
      <c r="B147" s="130">
        <v>2</v>
      </c>
      <c r="C147" s="81" t="s">
        <v>13</v>
      </c>
      <c r="D147" s="130" t="s">
        <v>276</v>
      </c>
      <c r="E147" s="130" t="s">
        <v>16</v>
      </c>
      <c r="F147" s="143">
        <v>2</v>
      </c>
      <c r="G147" s="87"/>
    </row>
    <row r="148" spans="1:7" ht="14.25">
      <c r="A148" s="1" t="s">
        <v>46</v>
      </c>
      <c r="B148" s="130">
        <v>1</v>
      </c>
      <c r="C148" s="130" t="s">
        <v>175</v>
      </c>
      <c r="D148" s="130" t="s">
        <v>276</v>
      </c>
      <c r="E148" s="130" t="s">
        <v>7</v>
      </c>
      <c r="F148" s="143">
        <v>1</v>
      </c>
      <c r="G148" s="87"/>
    </row>
    <row r="149" spans="1:7" ht="14.25">
      <c r="A149" s="1" t="s">
        <v>165</v>
      </c>
      <c r="B149" s="130">
        <v>1</v>
      </c>
      <c r="C149" s="81" t="s">
        <v>134</v>
      </c>
      <c r="D149" s="130" t="s">
        <v>276</v>
      </c>
      <c r="E149" s="130" t="s">
        <v>7</v>
      </c>
      <c r="F149" s="143">
        <v>1</v>
      </c>
      <c r="G149" s="87"/>
    </row>
    <row r="150" spans="1:7" ht="15">
      <c r="A150" s="183" t="s">
        <v>124</v>
      </c>
      <c r="B150" s="184"/>
      <c r="C150" s="184"/>
      <c r="D150" s="184"/>
      <c r="E150" s="185"/>
      <c r="F150" s="186"/>
      <c r="G150" s="87"/>
    </row>
    <row r="151" spans="1:7" ht="14.25">
      <c r="A151" s="187" t="s">
        <v>80</v>
      </c>
      <c r="B151" s="188">
        <v>0.25</v>
      </c>
      <c r="C151" s="237" t="s">
        <v>19</v>
      </c>
      <c r="D151" s="237"/>
      <c r="E151" s="237"/>
      <c r="F151" s="238"/>
      <c r="G151" s="87"/>
    </row>
    <row r="152" spans="1:7" ht="15">
      <c r="A152" s="145"/>
      <c r="B152" s="148">
        <f>SUM(B140:B151)</f>
        <v>15.25</v>
      </c>
      <c r="C152" s="214"/>
      <c r="D152" s="214"/>
      <c r="E152" s="214"/>
      <c r="F152" s="248"/>
      <c r="G152" s="87"/>
    </row>
    <row r="153" spans="1:7" ht="15">
      <c r="A153" s="144" t="s">
        <v>176</v>
      </c>
      <c r="B153" s="40"/>
      <c r="C153" s="40"/>
      <c r="D153" s="40"/>
      <c r="E153" s="40"/>
      <c r="F153" s="86"/>
      <c r="G153" s="87"/>
    </row>
    <row r="154" spans="1:7" ht="28.5">
      <c r="A154" s="147" t="s">
        <v>126</v>
      </c>
      <c r="B154" s="3">
        <v>1</v>
      </c>
      <c r="C154" s="141" t="s">
        <v>24</v>
      </c>
      <c r="D154" s="9" t="s">
        <v>273</v>
      </c>
      <c r="E154" s="130" t="s">
        <v>44</v>
      </c>
      <c r="F154" s="143">
        <v>8</v>
      </c>
      <c r="G154" s="87"/>
    </row>
    <row r="155" spans="1:7" ht="28.5">
      <c r="A155" s="30" t="s">
        <v>306</v>
      </c>
      <c r="B155" s="3">
        <v>1</v>
      </c>
      <c r="C155" s="28" t="s">
        <v>302</v>
      </c>
      <c r="D155" s="90" t="s">
        <v>274</v>
      </c>
      <c r="E155" s="9" t="s">
        <v>16</v>
      </c>
      <c r="F155" s="85">
        <v>7</v>
      </c>
      <c r="G155" s="87"/>
    </row>
    <row r="156" spans="1:7" ht="28.5">
      <c r="A156" s="1" t="s">
        <v>177</v>
      </c>
      <c r="B156" s="130">
        <v>0.5</v>
      </c>
      <c r="C156" s="130" t="s">
        <v>178</v>
      </c>
      <c r="D156" s="3" t="s">
        <v>284</v>
      </c>
      <c r="E156" s="130" t="s">
        <v>7</v>
      </c>
      <c r="F156" s="143">
        <v>5</v>
      </c>
      <c r="G156" s="87"/>
    </row>
    <row r="157" spans="1:7" ht="14.25">
      <c r="A157" s="15" t="s">
        <v>47</v>
      </c>
      <c r="B157" s="3">
        <v>6</v>
      </c>
      <c r="C157" s="130" t="s">
        <v>11</v>
      </c>
      <c r="D157" s="16" t="s">
        <v>275</v>
      </c>
      <c r="E157" s="9" t="s">
        <v>7</v>
      </c>
      <c r="F157" s="85">
        <v>4</v>
      </c>
      <c r="G157" s="87"/>
    </row>
    <row r="158" spans="1:7" ht="14.25">
      <c r="A158" s="15" t="s">
        <v>106</v>
      </c>
      <c r="B158" s="3">
        <v>4</v>
      </c>
      <c r="C158" s="81" t="s">
        <v>107</v>
      </c>
      <c r="D158" s="9" t="s">
        <v>276</v>
      </c>
      <c r="E158" s="9" t="s">
        <v>7</v>
      </c>
      <c r="F158" s="85">
        <v>1</v>
      </c>
      <c r="G158" s="87"/>
    </row>
    <row r="159" spans="1:7" ht="14.25">
      <c r="A159" s="15" t="s">
        <v>179</v>
      </c>
      <c r="B159" s="3">
        <v>1</v>
      </c>
      <c r="C159" s="130" t="s">
        <v>180</v>
      </c>
      <c r="D159" s="9" t="s">
        <v>276</v>
      </c>
      <c r="E159" s="9" t="s">
        <v>44</v>
      </c>
      <c r="F159" s="85">
        <v>3</v>
      </c>
      <c r="G159" s="87"/>
    </row>
    <row r="160" spans="1:7" ht="14.25">
      <c r="A160" s="15" t="s">
        <v>42</v>
      </c>
      <c r="B160" s="3">
        <v>3</v>
      </c>
      <c r="C160" s="130" t="s">
        <v>13</v>
      </c>
      <c r="D160" s="9" t="s">
        <v>276</v>
      </c>
      <c r="E160" s="9" t="s">
        <v>16</v>
      </c>
      <c r="F160" s="85">
        <v>2</v>
      </c>
      <c r="G160" s="87"/>
    </row>
    <row r="161" spans="1:7" ht="14.25">
      <c r="A161" s="15" t="s">
        <v>181</v>
      </c>
      <c r="B161" s="3">
        <v>1</v>
      </c>
      <c r="C161" s="130" t="s">
        <v>61</v>
      </c>
      <c r="D161" s="9" t="s">
        <v>276</v>
      </c>
      <c r="E161" s="9" t="s">
        <v>7</v>
      </c>
      <c r="F161" s="85">
        <v>1</v>
      </c>
      <c r="G161" s="87"/>
    </row>
    <row r="162" spans="1:7" ht="14.25">
      <c r="A162" s="15" t="s">
        <v>155</v>
      </c>
      <c r="B162" s="3">
        <v>1</v>
      </c>
      <c r="C162" s="130" t="s">
        <v>27</v>
      </c>
      <c r="D162" s="130" t="s">
        <v>283</v>
      </c>
      <c r="E162" s="130" t="s">
        <v>156</v>
      </c>
      <c r="F162" s="143">
        <v>3</v>
      </c>
      <c r="G162" s="87"/>
    </row>
    <row r="163" spans="1:7" ht="15">
      <c r="A163" s="142" t="s">
        <v>124</v>
      </c>
      <c r="B163" s="3"/>
      <c r="C163" s="130"/>
      <c r="D163" s="9"/>
      <c r="E163" s="9"/>
      <c r="F163" s="85"/>
      <c r="G163" s="87"/>
    </row>
    <row r="164" spans="1:7" ht="14.25">
      <c r="A164" s="1" t="s">
        <v>80</v>
      </c>
      <c r="B164" s="41">
        <v>0.2</v>
      </c>
      <c r="C164" s="241" t="s">
        <v>19</v>
      </c>
      <c r="D164" s="241"/>
      <c r="E164" s="241"/>
      <c r="F164" s="242"/>
      <c r="G164" s="87"/>
    </row>
    <row r="165" spans="1:7" ht="15">
      <c r="A165" s="145"/>
      <c r="B165" s="146">
        <f>SUM(B154:B164)</f>
        <v>18.7</v>
      </c>
      <c r="C165" s="246"/>
      <c r="D165" s="246"/>
      <c r="E165" s="246"/>
      <c r="F165" s="247"/>
      <c r="G165" s="87"/>
    </row>
    <row r="166" spans="1:7" ht="15">
      <c r="A166" s="144" t="s">
        <v>182</v>
      </c>
      <c r="B166" s="40"/>
      <c r="C166" s="40"/>
      <c r="D166" s="40"/>
      <c r="E166" s="40"/>
      <c r="F166" s="86"/>
      <c r="G166" s="87"/>
    </row>
    <row r="167" spans="1:7" ht="28.5">
      <c r="A167" s="147" t="s">
        <v>126</v>
      </c>
      <c r="B167" s="12">
        <v>1</v>
      </c>
      <c r="C167" s="141" t="s">
        <v>24</v>
      </c>
      <c r="D167" s="3" t="s">
        <v>278</v>
      </c>
      <c r="E167" s="130" t="s">
        <v>44</v>
      </c>
      <c r="F167" s="143">
        <v>8</v>
      </c>
      <c r="G167" s="87"/>
    </row>
    <row r="168" spans="1:7" ht="14.25">
      <c r="A168" s="147" t="s">
        <v>105</v>
      </c>
      <c r="B168" s="12">
        <v>1</v>
      </c>
      <c r="C168" s="141" t="s">
        <v>12</v>
      </c>
      <c r="D168" s="16" t="s">
        <v>276</v>
      </c>
      <c r="E168" s="9" t="s">
        <v>44</v>
      </c>
      <c r="F168" s="84">
        <v>3</v>
      </c>
      <c r="G168" s="87"/>
    </row>
    <row r="169" spans="1:7" ht="28.5">
      <c r="A169" s="30" t="s">
        <v>306</v>
      </c>
      <c r="B169" s="141">
        <v>0.5</v>
      </c>
      <c r="C169" s="28" t="s">
        <v>302</v>
      </c>
      <c r="D169" s="90" t="s">
        <v>274</v>
      </c>
      <c r="E169" s="130" t="s">
        <v>16</v>
      </c>
      <c r="F169" s="143">
        <v>7</v>
      </c>
      <c r="G169" s="87"/>
    </row>
    <row r="170" spans="1:7" ht="14.25">
      <c r="A170" s="1" t="s">
        <v>42</v>
      </c>
      <c r="B170" s="12">
        <v>3</v>
      </c>
      <c r="C170" s="130" t="s">
        <v>13</v>
      </c>
      <c r="D170" s="130" t="s">
        <v>276</v>
      </c>
      <c r="E170" s="130" t="s">
        <v>16</v>
      </c>
      <c r="F170" s="143">
        <v>2</v>
      </c>
      <c r="G170" s="87"/>
    </row>
    <row r="171" spans="1:7" ht="15">
      <c r="A171" s="142" t="s">
        <v>124</v>
      </c>
      <c r="B171" s="12"/>
      <c r="C171" s="141"/>
      <c r="D171" s="141"/>
      <c r="E171" s="10"/>
      <c r="F171" s="84"/>
      <c r="G171" s="87"/>
    </row>
    <row r="172" spans="1:7" ht="14.25">
      <c r="A172" s="149" t="s">
        <v>80</v>
      </c>
      <c r="B172" s="141">
        <v>0.3</v>
      </c>
      <c r="C172" s="241" t="s">
        <v>19</v>
      </c>
      <c r="D172" s="241"/>
      <c r="E172" s="241"/>
      <c r="F172" s="242"/>
      <c r="G172" s="87"/>
    </row>
    <row r="173" spans="1:7" ht="15">
      <c r="A173" s="152" t="s">
        <v>183</v>
      </c>
      <c r="B173" s="10"/>
      <c r="C173" s="130"/>
      <c r="D173" s="130"/>
      <c r="E173" s="130"/>
      <c r="F173" s="143"/>
      <c r="G173" s="87"/>
    </row>
    <row r="174" spans="1:7" ht="14.25">
      <c r="A174" s="1" t="s">
        <v>47</v>
      </c>
      <c r="B174" s="12">
        <v>3</v>
      </c>
      <c r="C174" s="130" t="s">
        <v>11</v>
      </c>
      <c r="D174" s="16" t="s">
        <v>275</v>
      </c>
      <c r="E174" s="130" t="s">
        <v>7</v>
      </c>
      <c r="F174" s="143">
        <v>4</v>
      </c>
      <c r="G174" s="87"/>
    </row>
    <row r="175" spans="1:7" ht="14.25">
      <c r="A175" s="1" t="s">
        <v>42</v>
      </c>
      <c r="B175" s="141">
        <v>0.4</v>
      </c>
      <c r="C175" s="130" t="s">
        <v>13</v>
      </c>
      <c r="D175" s="130" t="s">
        <v>276</v>
      </c>
      <c r="E175" s="130" t="s">
        <v>16</v>
      </c>
      <c r="F175" s="143">
        <v>2</v>
      </c>
      <c r="G175" s="87"/>
    </row>
    <row r="176" spans="1:7" ht="14.25">
      <c r="A176" s="1" t="s">
        <v>172</v>
      </c>
      <c r="B176" s="12">
        <v>3</v>
      </c>
      <c r="C176" s="130" t="s">
        <v>184</v>
      </c>
      <c r="D176" s="130" t="s">
        <v>276</v>
      </c>
      <c r="E176" s="130" t="s">
        <v>7</v>
      </c>
      <c r="F176" s="143">
        <v>1</v>
      </c>
      <c r="G176" s="87"/>
    </row>
    <row r="177" spans="1:7" ht="15">
      <c r="A177" s="152" t="s">
        <v>185</v>
      </c>
      <c r="B177" s="130"/>
      <c r="C177" s="130"/>
      <c r="D177" s="130"/>
      <c r="E177" s="130"/>
      <c r="F177" s="143"/>
      <c r="G177" s="87"/>
    </row>
    <row r="178" spans="1:7" ht="14.25">
      <c r="A178" s="1" t="s">
        <v>47</v>
      </c>
      <c r="B178" s="12">
        <v>3</v>
      </c>
      <c r="C178" s="130" t="s">
        <v>11</v>
      </c>
      <c r="D178" s="16" t="s">
        <v>275</v>
      </c>
      <c r="E178" s="130" t="s">
        <v>7</v>
      </c>
      <c r="F178" s="143">
        <v>4</v>
      </c>
      <c r="G178" s="87"/>
    </row>
    <row r="179" spans="1:7" ht="15">
      <c r="A179" s="153"/>
      <c r="B179" s="148">
        <f>SUM(B167:B178)</f>
        <v>15.200000000000001</v>
      </c>
      <c r="C179" s="214"/>
      <c r="D179" s="214"/>
      <c r="E179" s="214"/>
      <c r="F179" s="248"/>
      <c r="G179" s="87"/>
    </row>
    <row r="180" spans="1:7" ht="15">
      <c r="A180" s="152" t="s">
        <v>186</v>
      </c>
      <c r="B180" s="40"/>
      <c r="C180" s="40"/>
      <c r="D180" s="40"/>
      <c r="E180" s="40"/>
      <c r="F180" s="86"/>
      <c r="G180" s="87"/>
    </row>
    <row r="181" spans="1:7" ht="28.5">
      <c r="A181" s="147" t="s">
        <v>126</v>
      </c>
      <c r="B181" s="130">
        <v>1</v>
      </c>
      <c r="C181" s="141" t="s">
        <v>24</v>
      </c>
      <c r="D181" s="130" t="s">
        <v>278</v>
      </c>
      <c r="E181" s="130" t="s">
        <v>63</v>
      </c>
      <c r="F181" s="143">
        <v>9</v>
      </c>
      <c r="G181" s="87"/>
    </row>
    <row r="182" spans="1:7" ht="28.5">
      <c r="A182" s="30" t="s">
        <v>306</v>
      </c>
      <c r="B182" s="130">
        <v>1</v>
      </c>
      <c r="C182" s="28" t="s">
        <v>302</v>
      </c>
      <c r="D182" s="90" t="s">
        <v>274</v>
      </c>
      <c r="E182" s="163" t="s">
        <v>44</v>
      </c>
      <c r="F182" s="164">
        <v>8</v>
      </c>
      <c r="G182" s="87"/>
    </row>
    <row r="183" spans="1:7" ht="14.25">
      <c r="A183" s="1" t="s">
        <v>155</v>
      </c>
      <c r="B183" s="130">
        <v>1</v>
      </c>
      <c r="C183" s="81" t="s">
        <v>27</v>
      </c>
      <c r="D183" s="130" t="s">
        <v>283</v>
      </c>
      <c r="E183" s="130" t="s">
        <v>156</v>
      </c>
      <c r="F183" s="143">
        <v>3</v>
      </c>
      <c r="G183" s="87"/>
    </row>
    <row r="184" spans="1:7" ht="14.25">
      <c r="A184" s="1" t="s">
        <v>105</v>
      </c>
      <c r="B184" s="130">
        <v>0.5</v>
      </c>
      <c r="C184" s="130" t="s">
        <v>12</v>
      </c>
      <c r="D184" s="130" t="s">
        <v>276</v>
      </c>
      <c r="E184" s="130" t="s">
        <v>7</v>
      </c>
      <c r="F184" s="143">
        <v>1</v>
      </c>
      <c r="G184" s="87"/>
    </row>
    <row r="185" spans="1:7" ht="14.25">
      <c r="A185" s="1" t="s">
        <v>42</v>
      </c>
      <c r="B185" s="130">
        <v>3</v>
      </c>
      <c r="C185" s="130" t="s">
        <v>13</v>
      </c>
      <c r="D185" s="130" t="s">
        <v>276</v>
      </c>
      <c r="E185" s="130" t="s">
        <v>16</v>
      </c>
      <c r="F185" s="143">
        <v>2</v>
      </c>
      <c r="G185" s="87"/>
    </row>
    <row r="186" spans="1:7" ht="15">
      <c r="A186" s="142" t="s">
        <v>124</v>
      </c>
      <c r="B186" s="102"/>
      <c r="C186" s="102"/>
      <c r="D186" s="102"/>
      <c r="E186" s="102"/>
      <c r="F186" s="102"/>
      <c r="G186" s="87"/>
    </row>
    <row r="187" spans="1:7" ht="14.25">
      <c r="A187" s="150" t="s">
        <v>188</v>
      </c>
      <c r="B187" s="130">
        <v>0.5</v>
      </c>
      <c r="C187" s="241" t="s">
        <v>19</v>
      </c>
      <c r="D187" s="241"/>
      <c r="E187" s="241"/>
      <c r="F187" s="242"/>
      <c r="G187" s="87"/>
    </row>
    <row r="188" spans="1:7" ht="15">
      <c r="A188" s="145"/>
      <c r="B188" s="146">
        <f>SUM(B181:B187)</f>
        <v>7</v>
      </c>
      <c r="C188" s="246"/>
      <c r="D188" s="246"/>
      <c r="E188" s="246"/>
      <c r="F188" s="247"/>
      <c r="G188" s="87"/>
    </row>
    <row r="189" spans="1:7" ht="15">
      <c r="A189" s="144" t="s">
        <v>189</v>
      </c>
      <c r="B189" s="40"/>
      <c r="C189" s="40"/>
      <c r="D189" s="40"/>
      <c r="E189" s="40"/>
      <c r="F189" s="86"/>
      <c r="G189" s="87"/>
    </row>
    <row r="190" spans="1:7" ht="28.5">
      <c r="A190" s="147" t="s">
        <v>126</v>
      </c>
      <c r="B190" s="130">
        <v>1</v>
      </c>
      <c r="C190" s="141" t="s">
        <v>24</v>
      </c>
      <c r="D190" s="130" t="s">
        <v>278</v>
      </c>
      <c r="E190" s="130" t="s">
        <v>44</v>
      </c>
      <c r="F190" s="143">
        <v>8</v>
      </c>
      <c r="G190" s="87"/>
    </row>
    <row r="191" spans="1:7" ht="28.5">
      <c r="A191" s="30" t="s">
        <v>306</v>
      </c>
      <c r="B191" s="130">
        <v>1</v>
      </c>
      <c r="C191" s="28" t="s">
        <v>302</v>
      </c>
      <c r="D191" s="90" t="s">
        <v>274</v>
      </c>
      <c r="E191" s="130" t="s">
        <v>187</v>
      </c>
      <c r="F191" s="143">
        <v>7</v>
      </c>
      <c r="G191" s="87"/>
    </row>
    <row r="192" spans="1:7" ht="14.25">
      <c r="A192" s="1" t="s">
        <v>47</v>
      </c>
      <c r="B192" s="130">
        <v>4.5</v>
      </c>
      <c r="C192" s="130" t="s">
        <v>11</v>
      </c>
      <c r="D192" s="16" t="s">
        <v>275</v>
      </c>
      <c r="E192" s="130" t="s">
        <v>7</v>
      </c>
      <c r="F192" s="143">
        <v>4</v>
      </c>
      <c r="G192" s="87"/>
    </row>
    <row r="193" spans="1:7" ht="14.25">
      <c r="A193" s="1" t="s">
        <v>155</v>
      </c>
      <c r="B193" s="130">
        <v>1</v>
      </c>
      <c r="C193" s="81" t="s">
        <v>27</v>
      </c>
      <c r="D193" s="130" t="s">
        <v>283</v>
      </c>
      <c r="E193" s="130" t="s">
        <v>156</v>
      </c>
      <c r="F193" s="143">
        <v>3</v>
      </c>
      <c r="G193" s="87"/>
    </row>
    <row r="194" spans="1:7" ht="14.25">
      <c r="A194" s="1" t="s">
        <v>42</v>
      </c>
      <c r="B194" s="130">
        <v>3</v>
      </c>
      <c r="C194" s="130" t="s">
        <v>13</v>
      </c>
      <c r="D194" s="130" t="s">
        <v>276</v>
      </c>
      <c r="E194" s="130" t="s">
        <v>16</v>
      </c>
      <c r="F194" s="143">
        <v>2</v>
      </c>
      <c r="G194" s="87"/>
    </row>
    <row r="195" spans="1:7" ht="15">
      <c r="A195" s="142" t="s">
        <v>124</v>
      </c>
      <c r="B195" s="141"/>
      <c r="C195" s="141"/>
      <c r="D195" s="141"/>
      <c r="E195" s="10"/>
      <c r="F195" s="84"/>
      <c r="G195" s="87"/>
    </row>
    <row r="196" spans="1:7" ht="14.25">
      <c r="A196" s="149" t="s">
        <v>80</v>
      </c>
      <c r="B196" s="130">
        <v>0.5</v>
      </c>
      <c r="C196" s="241" t="s">
        <v>19</v>
      </c>
      <c r="D196" s="241"/>
      <c r="E196" s="241"/>
      <c r="F196" s="242"/>
      <c r="G196" s="87"/>
    </row>
    <row r="197" spans="1:7" ht="15">
      <c r="A197" s="145"/>
      <c r="B197" s="146">
        <f>SUM(B190:B196)</f>
        <v>11</v>
      </c>
      <c r="C197" s="214"/>
      <c r="D197" s="214"/>
      <c r="E197" s="214"/>
      <c r="F197" s="248"/>
      <c r="G197" s="87"/>
    </row>
    <row r="198" spans="1:7" ht="27.75">
      <c r="A198" s="151" t="s">
        <v>329</v>
      </c>
      <c r="B198" s="40"/>
      <c r="C198" s="40"/>
      <c r="D198" s="40"/>
      <c r="E198" s="40"/>
      <c r="F198" s="86"/>
      <c r="G198" s="87"/>
    </row>
    <row r="199" spans="1:7" ht="28.5">
      <c r="A199" s="30" t="s">
        <v>306</v>
      </c>
      <c r="B199" s="195">
        <v>1</v>
      </c>
      <c r="C199" s="28" t="s">
        <v>302</v>
      </c>
      <c r="D199" s="90" t="s">
        <v>274</v>
      </c>
      <c r="E199" s="195" t="s">
        <v>16</v>
      </c>
      <c r="F199" s="198">
        <v>7</v>
      </c>
      <c r="G199" s="87"/>
    </row>
    <row r="200" spans="1:7" ht="14.25">
      <c r="A200" s="1" t="s">
        <v>77</v>
      </c>
      <c r="B200" s="195">
        <v>1.2</v>
      </c>
      <c r="C200" s="195" t="s">
        <v>98</v>
      </c>
      <c r="D200" s="195" t="s">
        <v>276</v>
      </c>
      <c r="E200" s="195" t="s">
        <v>44</v>
      </c>
      <c r="F200" s="198">
        <v>3</v>
      </c>
      <c r="G200" s="87"/>
    </row>
    <row r="201" spans="1:7" ht="14.25">
      <c r="A201" s="15" t="s">
        <v>190</v>
      </c>
      <c r="B201" s="195">
        <v>2</v>
      </c>
      <c r="C201" s="195" t="s">
        <v>79</v>
      </c>
      <c r="D201" s="195" t="s">
        <v>276</v>
      </c>
      <c r="E201" s="195" t="s">
        <v>63</v>
      </c>
      <c r="F201" s="198">
        <v>4</v>
      </c>
      <c r="G201" s="87"/>
    </row>
    <row r="202" spans="1:7" ht="14.25">
      <c r="A202" s="1" t="s">
        <v>163</v>
      </c>
      <c r="B202" s="195">
        <v>1</v>
      </c>
      <c r="C202" s="195" t="s">
        <v>164</v>
      </c>
      <c r="D202" s="195" t="s">
        <v>276</v>
      </c>
      <c r="E202" s="195" t="s">
        <v>44</v>
      </c>
      <c r="F202" s="198">
        <v>3</v>
      </c>
      <c r="G202" s="87"/>
    </row>
    <row r="203" spans="1:7" ht="14.25">
      <c r="A203" s="1" t="s">
        <v>47</v>
      </c>
      <c r="B203" s="195">
        <v>7</v>
      </c>
      <c r="C203" s="195" t="s">
        <v>11</v>
      </c>
      <c r="D203" s="200" t="s">
        <v>275</v>
      </c>
      <c r="E203" s="195" t="s">
        <v>7</v>
      </c>
      <c r="F203" s="198">
        <v>4</v>
      </c>
      <c r="G203" s="87"/>
    </row>
    <row r="204" spans="1:7" ht="14.25">
      <c r="A204" s="149" t="s">
        <v>86</v>
      </c>
      <c r="B204" s="259">
        <v>1</v>
      </c>
      <c r="C204" s="259" t="s">
        <v>60</v>
      </c>
      <c r="D204" s="260" t="s">
        <v>276</v>
      </c>
      <c r="E204" s="259" t="s">
        <v>16</v>
      </c>
      <c r="F204" s="261">
        <v>2</v>
      </c>
      <c r="G204" s="87"/>
    </row>
    <row r="205" spans="1:7" ht="14.25">
      <c r="A205" s="1" t="s">
        <v>42</v>
      </c>
      <c r="B205" s="195">
        <v>5</v>
      </c>
      <c r="C205" s="195" t="s">
        <v>13</v>
      </c>
      <c r="D205" s="195" t="s">
        <v>276</v>
      </c>
      <c r="E205" s="195" t="s">
        <v>16</v>
      </c>
      <c r="F205" s="198">
        <v>2</v>
      </c>
      <c r="G205" s="87"/>
    </row>
    <row r="206" spans="1:7" ht="15">
      <c r="A206" s="199" t="s">
        <v>124</v>
      </c>
      <c r="B206" s="197"/>
      <c r="C206" s="197"/>
      <c r="D206" s="197"/>
      <c r="E206" s="10"/>
      <c r="F206" s="84"/>
      <c r="G206" s="87"/>
    </row>
    <row r="207" spans="1:7" ht="14.25">
      <c r="A207" s="1" t="s">
        <v>80</v>
      </c>
      <c r="B207" s="195">
        <v>0.41</v>
      </c>
      <c r="C207" s="241" t="s">
        <v>19</v>
      </c>
      <c r="D207" s="241"/>
      <c r="E207" s="241"/>
      <c r="F207" s="242"/>
      <c r="G207" s="87"/>
    </row>
    <row r="208" spans="1:7" ht="15">
      <c r="A208" s="145"/>
      <c r="B208" s="142">
        <f>SUM(B199:B207)</f>
        <v>18.61</v>
      </c>
      <c r="C208" s="214"/>
      <c r="D208" s="214"/>
      <c r="E208" s="214"/>
      <c r="F208" s="248"/>
      <c r="G208" s="87"/>
    </row>
    <row r="209" spans="1:7" ht="15">
      <c r="A209" s="144" t="s">
        <v>191</v>
      </c>
      <c r="B209" s="40"/>
      <c r="C209" s="40"/>
      <c r="D209" s="40"/>
      <c r="E209" s="40"/>
      <c r="F209" s="86"/>
      <c r="G209" s="87"/>
    </row>
    <row r="210" spans="1:7" ht="28.5">
      <c r="A210" s="30" t="s">
        <v>306</v>
      </c>
      <c r="B210" s="130">
        <v>1</v>
      </c>
      <c r="C210" s="28" t="s">
        <v>302</v>
      </c>
      <c r="D210" s="90" t="s">
        <v>274</v>
      </c>
      <c r="E210" s="130" t="s">
        <v>16</v>
      </c>
      <c r="F210" s="143">
        <v>7</v>
      </c>
      <c r="G210" s="87"/>
    </row>
    <row r="211" spans="1:7" ht="14.25">
      <c r="A211" s="1" t="s">
        <v>77</v>
      </c>
      <c r="B211" s="130">
        <v>0.85</v>
      </c>
      <c r="C211" s="130" t="s">
        <v>98</v>
      </c>
      <c r="D211" s="130" t="s">
        <v>276</v>
      </c>
      <c r="E211" s="130" t="s">
        <v>44</v>
      </c>
      <c r="F211" s="143">
        <v>3</v>
      </c>
      <c r="G211" s="87"/>
    </row>
    <row r="212" spans="1:7" ht="14.25">
      <c r="A212" s="15" t="s">
        <v>190</v>
      </c>
      <c r="B212" s="130">
        <v>1</v>
      </c>
      <c r="C212" s="130" t="s">
        <v>79</v>
      </c>
      <c r="D212" s="130" t="s">
        <v>276</v>
      </c>
      <c r="E212" s="130" t="s">
        <v>63</v>
      </c>
      <c r="F212" s="143">
        <v>4</v>
      </c>
      <c r="G212" s="87"/>
    </row>
    <row r="213" spans="1:7" ht="14.25">
      <c r="A213" s="1" t="s">
        <v>192</v>
      </c>
      <c r="B213" s="130">
        <v>3</v>
      </c>
      <c r="C213" s="130" t="s">
        <v>193</v>
      </c>
      <c r="D213" s="130" t="s">
        <v>276</v>
      </c>
      <c r="E213" s="130" t="s">
        <v>63</v>
      </c>
      <c r="F213" s="143">
        <v>4</v>
      </c>
      <c r="G213" s="87"/>
    </row>
    <row r="214" spans="1:7" ht="14.25">
      <c r="A214" s="1" t="s">
        <v>163</v>
      </c>
      <c r="B214" s="130">
        <v>1</v>
      </c>
      <c r="C214" s="130" t="s">
        <v>164</v>
      </c>
      <c r="D214" s="130" t="s">
        <v>276</v>
      </c>
      <c r="E214" s="130" t="s">
        <v>44</v>
      </c>
      <c r="F214" s="143">
        <v>3</v>
      </c>
      <c r="G214" s="87"/>
    </row>
    <row r="215" spans="1:7" ht="14.25">
      <c r="A215" s="1" t="s">
        <v>197</v>
      </c>
      <c r="B215" s="130">
        <v>0.2</v>
      </c>
      <c r="C215" s="130" t="s">
        <v>194</v>
      </c>
      <c r="D215" s="130" t="s">
        <v>276</v>
      </c>
      <c r="E215" s="130" t="s">
        <v>44</v>
      </c>
      <c r="F215" s="143">
        <v>3</v>
      </c>
      <c r="G215" s="87"/>
    </row>
    <row r="216" spans="1:7" ht="14.25">
      <c r="A216" s="1" t="s">
        <v>304</v>
      </c>
      <c r="B216" s="130">
        <v>1.3</v>
      </c>
      <c r="C216" s="130" t="s">
        <v>162</v>
      </c>
      <c r="D216" s="16" t="s">
        <v>275</v>
      </c>
      <c r="E216" s="130" t="s">
        <v>7</v>
      </c>
      <c r="F216" s="143">
        <v>4</v>
      </c>
      <c r="G216" s="87"/>
    </row>
    <row r="217" spans="1:7" ht="14.25">
      <c r="A217" s="1" t="s">
        <v>105</v>
      </c>
      <c r="B217" s="130">
        <v>1</v>
      </c>
      <c r="C217" s="130" t="s">
        <v>12</v>
      </c>
      <c r="D217" s="130" t="s">
        <v>276</v>
      </c>
      <c r="E217" s="130" t="s">
        <v>7</v>
      </c>
      <c r="F217" s="143">
        <v>1</v>
      </c>
      <c r="G217" s="87"/>
    </row>
    <row r="218" spans="1:7" ht="14.25">
      <c r="A218" s="40" t="s">
        <v>318</v>
      </c>
      <c r="B218" s="130">
        <v>1</v>
      </c>
      <c r="C218" s="130" t="s">
        <v>167</v>
      </c>
      <c r="D218" s="130" t="s">
        <v>275</v>
      </c>
      <c r="E218" s="130" t="s">
        <v>16</v>
      </c>
      <c r="F218" s="143">
        <v>7</v>
      </c>
      <c r="G218" s="87"/>
    </row>
    <row r="219" spans="1:7" ht="15">
      <c r="A219" s="142" t="s">
        <v>124</v>
      </c>
      <c r="B219" s="141"/>
      <c r="C219" s="141"/>
      <c r="D219" s="141"/>
      <c r="E219" s="10"/>
      <c r="F219" s="84"/>
      <c r="G219" s="87"/>
    </row>
    <row r="220" spans="1:7" ht="14.25">
      <c r="A220" s="1" t="s">
        <v>80</v>
      </c>
      <c r="B220" s="130">
        <v>0.3</v>
      </c>
      <c r="C220" s="241" t="s">
        <v>19</v>
      </c>
      <c r="D220" s="241"/>
      <c r="E220" s="241"/>
      <c r="F220" s="242"/>
      <c r="G220" s="87"/>
    </row>
    <row r="221" spans="1:7" ht="15">
      <c r="A221" s="145"/>
      <c r="B221" s="142">
        <f>SUM(B210:B220)</f>
        <v>10.65</v>
      </c>
      <c r="C221" s="246"/>
      <c r="D221" s="246"/>
      <c r="E221" s="246"/>
      <c r="F221" s="247"/>
      <c r="G221" s="87"/>
    </row>
    <row r="222" spans="1:7" ht="15">
      <c r="A222" s="144" t="s">
        <v>195</v>
      </c>
      <c r="B222" s="40"/>
      <c r="C222" s="40"/>
      <c r="D222" s="40"/>
      <c r="E222" s="40"/>
      <c r="F222" s="86"/>
      <c r="G222" s="87"/>
    </row>
    <row r="223" spans="1:7" ht="28.5">
      <c r="A223" s="147" t="s">
        <v>126</v>
      </c>
      <c r="B223" s="130">
        <v>1</v>
      </c>
      <c r="C223" s="141" t="s">
        <v>24</v>
      </c>
      <c r="D223" s="130" t="s">
        <v>278</v>
      </c>
      <c r="E223" s="130" t="s">
        <v>44</v>
      </c>
      <c r="F223" s="143">
        <v>8</v>
      </c>
      <c r="G223" s="87"/>
    </row>
    <row r="224" spans="1:7" ht="28.5">
      <c r="A224" s="30" t="s">
        <v>306</v>
      </c>
      <c r="B224" s="130">
        <v>1</v>
      </c>
      <c r="C224" s="28" t="s">
        <v>302</v>
      </c>
      <c r="D224" s="90" t="s">
        <v>274</v>
      </c>
      <c r="E224" s="130" t="s">
        <v>44</v>
      </c>
      <c r="F224" s="143">
        <v>8</v>
      </c>
      <c r="G224" s="87"/>
    </row>
    <row r="225" spans="1:7" ht="14.25">
      <c r="A225" s="1" t="s">
        <v>311</v>
      </c>
      <c r="B225" s="130">
        <v>0.9</v>
      </c>
      <c r="C225" s="130" t="s">
        <v>196</v>
      </c>
      <c r="D225" s="130" t="s">
        <v>273</v>
      </c>
      <c r="E225" s="130" t="s">
        <v>7</v>
      </c>
      <c r="F225" s="143">
        <v>5</v>
      </c>
      <c r="G225" s="87"/>
    </row>
    <row r="226" spans="1:7" ht="14.25">
      <c r="A226" s="1" t="s">
        <v>197</v>
      </c>
      <c r="B226" s="130">
        <v>0.17</v>
      </c>
      <c r="C226" s="130" t="s">
        <v>198</v>
      </c>
      <c r="D226" s="3" t="s">
        <v>276</v>
      </c>
      <c r="E226" s="130" t="s">
        <v>44</v>
      </c>
      <c r="F226" s="143">
        <v>3</v>
      </c>
      <c r="G226" s="87"/>
    </row>
    <row r="227" spans="1:7" ht="14.25">
      <c r="A227" s="1" t="s">
        <v>42</v>
      </c>
      <c r="B227" s="130">
        <v>7.56</v>
      </c>
      <c r="C227" s="130" t="s">
        <v>13</v>
      </c>
      <c r="D227" s="3" t="s">
        <v>276</v>
      </c>
      <c r="E227" s="130" t="s">
        <v>16</v>
      </c>
      <c r="F227" s="143">
        <v>2</v>
      </c>
      <c r="G227" s="87"/>
    </row>
    <row r="228" spans="1:7" ht="14.25">
      <c r="A228" s="1" t="s">
        <v>105</v>
      </c>
      <c r="B228" s="130">
        <v>0.45</v>
      </c>
      <c r="C228" s="130" t="s">
        <v>12</v>
      </c>
      <c r="D228" s="3" t="s">
        <v>276</v>
      </c>
      <c r="E228" s="130" t="s">
        <v>7</v>
      </c>
      <c r="F228" s="143">
        <v>1</v>
      </c>
      <c r="G228" s="87"/>
    </row>
    <row r="229" spans="1:7" ht="14.25">
      <c r="A229" s="1" t="s">
        <v>155</v>
      </c>
      <c r="B229" s="130">
        <v>1</v>
      </c>
      <c r="C229" s="130" t="s">
        <v>27</v>
      </c>
      <c r="D229" s="130" t="s">
        <v>283</v>
      </c>
      <c r="E229" s="130" t="s">
        <v>156</v>
      </c>
      <c r="F229" s="143">
        <v>3</v>
      </c>
      <c r="G229" s="87"/>
    </row>
    <row r="230" spans="1:7" ht="15">
      <c r="A230" s="145"/>
      <c r="B230" s="142">
        <f>SUM(B223:B229)</f>
        <v>12.079999999999998</v>
      </c>
      <c r="C230" s="246"/>
      <c r="D230" s="246"/>
      <c r="E230" s="246"/>
      <c r="F230" s="247"/>
      <c r="G230" s="87"/>
    </row>
    <row r="231" spans="1:7" ht="15">
      <c r="A231" s="152" t="s">
        <v>199</v>
      </c>
      <c r="B231" s="130"/>
      <c r="C231" s="130"/>
      <c r="D231" s="130"/>
      <c r="E231" s="130"/>
      <c r="F231" s="143"/>
      <c r="G231" s="87"/>
    </row>
    <row r="232" spans="1:7" ht="28.5">
      <c r="A232" s="4" t="s">
        <v>113</v>
      </c>
      <c r="B232" s="12">
        <v>1</v>
      </c>
      <c r="C232" s="141" t="s">
        <v>24</v>
      </c>
      <c r="D232" s="10" t="s">
        <v>273</v>
      </c>
      <c r="E232" s="10" t="s">
        <v>63</v>
      </c>
      <c r="F232" s="84">
        <v>9</v>
      </c>
      <c r="G232" s="87"/>
    </row>
    <row r="233" spans="1:7" ht="28.5">
      <c r="A233" s="30" t="s">
        <v>306</v>
      </c>
      <c r="B233" s="12">
        <v>1</v>
      </c>
      <c r="C233" s="28" t="s">
        <v>302</v>
      </c>
      <c r="D233" s="90" t="s">
        <v>274</v>
      </c>
      <c r="E233" s="165" t="s">
        <v>44</v>
      </c>
      <c r="F233" s="166">
        <v>8</v>
      </c>
      <c r="G233" s="87"/>
    </row>
    <row r="234" spans="1:7" ht="14.25">
      <c r="A234" s="40" t="s">
        <v>116</v>
      </c>
      <c r="B234" s="12">
        <v>1</v>
      </c>
      <c r="C234" s="141" t="s">
        <v>117</v>
      </c>
      <c r="D234" s="141" t="s">
        <v>282</v>
      </c>
      <c r="E234" s="10" t="s">
        <v>7</v>
      </c>
      <c r="F234" s="84">
        <v>5</v>
      </c>
      <c r="G234" s="87"/>
    </row>
    <row r="235" spans="1:7" ht="27.75" customHeight="1">
      <c r="A235" s="15" t="s">
        <v>312</v>
      </c>
      <c r="B235" s="12">
        <v>1</v>
      </c>
      <c r="C235" s="141" t="s">
        <v>118</v>
      </c>
      <c r="D235" s="3" t="s">
        <v>276</v>
      </c>
      <c r="E235" s="130" t="s">
        <v>44</v>
      </c>
      <c r="F235" s="143">
        <v>3</v>
      </c>
      <c r="G235" s="87"/>
    </row>
    <row r="236" spans="1:7" ht="14.25">
      <c r="A236" s="15" t="s">
        <v>313</v>
      </c>
      <c r="B236" s="130">
        <v>5</v>
      </c>
      <c r="C236" s="141" t="s">
        <v>27</v>
      </c>
      <c r="D236" s="130" t="s">
        <v>283</v>
      </c>
      <c r="E236" s="130" t="s">
        <v>156</v>
      </c>
      <c r="F236" s="143">
        <v>3</v>
      </c>
      <c r="G236" s="87"/>
    </row>
    <row r="237" spans="1:7" ht="28.5">
      <c r="A237" s="15" t="s">
        <v>200</v>
      </c>
      <c r="B237" s="12">
        <v>2</v>
      </c>
      <c r="C237" s="141" t="s">
        <v>12</v>
      </c>
      <c r="D237" s="3" t="s">
        <v>276</v>
      </c>
      <c r="E237" s="10" t="s">
        <v>7</v>
      </c>
      <c r="F237" s="84">
        <v>1</v>
      </c>
      <c r="G237" s="87"/>
    </row>
    <row r="238" spans="1:7" ht="14.25">
      <c r="A238" s="15" t="s">
        <v>296</v>
      </c>
      <c r="B238" s="12">
        <v>15</v>
      </c>
      <c r="C238" s="141" t="s">
        <v>13</v>
      </c>
      <c r="D238" s="3" t="s">
        <v>276</v>
      </c>
      <c r="E238" s="10" t="s">
        <v>16</v>
      </c>
      <c r="F238" s="84">
        <v>2</v>
      </c>
      <c r="G238" s="87"/>
    </row>
    <row r="239" spans="1:7" ht="14.25">
      <c r="A239" s="40" t="s">
        <v>1</v>
      </c>
      <c r="B239" s="12">
        <v>2</v>
      </c>
      <c r="C239" s="141" t="s">
        <v>14</v>
      </c>
      <c r="D239" s="3" t="s">
        <v>276</v>
      </c>
      <c r="E239" s="10" t="s">
        <v>7</v>
      </c>
      <c r="F239" s="84">
        <v>1</v>
      </c>
      <c r="G239" s="87"/>
    </row>
    <row r="240" spans="1:7" ht="15">
      <c r="A240" s="142" t="s">
        <v>124</v>
      </c>
      <c r="B240" s="141"/>
      <c r="C240" s="141"/>
      <c r="D240" s="141"/>
      <c r="E240" s="10"/>
      <c r="F240" s="84"/>
      <c r="G240" s="87"/>
    </row>
    <row r="241" spans="1:7" ht="14.25">
      <c r="A241" s="40" t="s">
        <v>4</v>
      </c>
      <c r="B241" s="12">
        <v>1</v>
      </c>
      <c r="C241" s="241" t="s">
        <v>19</v>
      </c>
      <c r="D241" s="241"/>
      <c r="E241" s="241"/>
      <c r="F241" s="242"/>
      <c r="G241" s="87"/>
    </row>
    <row r="242" spans="1:7" ht="15">
      <c r="A242" s="145"/>
      <c r="B242" s="146">
        <f>SUM(B232:B241)</f>
        <v>29</v>
      </c>
      <c r="C242" s="241"/>
      <c r="D242" s="241"/>
      <c r="E242" s="241"/>
      <c r="F242" s="242"/>
      <c r="G242" s="87"/>
    </row>
    <row r="243" spans="1:7" ht="15">
      <c r="A243" s="152" t="s">
        <v>201</v>
      </c>
      <c r="B243" s="10"/>
      <c r="C243" s="141"/>
      <c r="D243" s="130"/>
      <c r="E243" s="10"/>
      <c r="F243" s="84"/>
      <c r="G243" s="87"/>
    </row>
    <row r="244" spans="1:7" ht="28.5">
      <c r="A244" s="4" t="s">
        <v>113</v>
      </c>
      <c r="B244" s="5">
        <v>1</v>
      </c>
      <c r="C244" s="141" t="s">
        <v>24</v>
      </c>
      <c r="D244" s="9" t="s">
        <v>273</v>
      </c>
      <c r="E244" s="9" t="s">
        <v>63</v>
      </c>
      <c r="F244" s="85">
        <v>9</v>
      </c>
      <c r="G244" s="87"/>
    </row>
    <row r="245" spans="1:7" ht="28.5">
      <c r="A245" s="30" t="s">
        <v>306</v>
      </c>
      <c r="B245" s="12">
        <v>1</v>
      </c>
      <c r="C245" s="28" t="s">
        <v>302</v>
      </c>
      <c r="D245" s="90" t="s">
        <v>274</v>
      </c>
      <c r="E245" s="165" t="s">
        <v>44</v>
      </c>
      <c r="F245" s="166">
        <v>8</v>
      </c>
      <c r="G245" s="87"/>
    </row>
    <row r="246" spans="1:7" ht="14.25">
      <c r="A246" s="40" t="s">
        <v>116</v>
      </c>
      <c r="B246" s="12">
        <v>1</v>
      </c>
      <c r="C246" s="141" t="s">
        <v>117</v>
      </c>
      <c r="D246" s="141" t="s">
        <v>282</v>
      </c>
      <c r="E246" s="10" t="s">
        <v>7</v>
      </c>
      <c r="F246" s="84">
        <v>5</v>
      </c>
      <c r="G246" s="87"/>
    </row>
    <row r="247" spans="1:7" ht="14.25">
      <c r="A247" s="15" t="s">
        <v>313</v>
      </c>
      <c r="B247" s="12">
        <v>4</v>
      </c>
      <c r="C247" s="8" t="s">
        <v>27</v>
      </c>
      <c r="D247" s="130" t="s">
        <v>283</v>
      </c>
      <c r="E247" s="130" t="s">
        <v>156</v>
      </c>
      <c r="F247" s="143">
        <v>3</v>
      </c>
      <c r="G247" s="87"/>
    </row>
    <row r="248" spans="1:7" ht="28.5">
      <c r="A248" s="15" t="s">
        <v>202</v>
      </c>
      <c r="B248" s="3">
        <v>2</v>
      </c>
      <c r="C248" s="16" t="s">
        <v>12</v>
      </c>
      <c r="D248" s="141" t="s">
        <v>276</v>
      </c>
      <c r="E248" s="10" t="s">
        <v>7</v>
      </c>
      <c r="F248" s="84">
        <v>1</v>
      </c>
      <c r="G248" s="87"/>
    </row>
    <row r="249" spans="1:7" ht="14.25">
      <c r="A249" s="15" t="s">
        <v>297</v>
      </c>
      <c r="B249" s="12">
        <v>8</v>
      </c>
      <c r="C249" s="141" t="s">
        <v>13</v>
      </c>
      <c r="D249" s="141" t="s">
        <v>276</v>
      </c>
      <c r="E249" s="10" t="s">
        <v>16</v>
      </c>
      <c r="F249" s="84">
        <v>2</v>
      </c>
      <c r="G249" s="87"/>
    </row>
    <row r="250" spans="1:7" ht="14.25">
      <c r="A250" s="40" t="s">
        <v>1</v>
      </c>
      <c r="B250" s="12">
        <v>2</v>
      </c>
      <c r="C250" s="141" t="s">
        <v>14</v>
      </c>
      <c r="D250" s="141" t="s">
        <v>276</v>
      </c>
      <c r="E250" s="10" t="s">
        <v>7</v>
      </c>
      <c r="F250" s="84">
        <v>1</v>
      </c>
      <c r="G250" s="87"/>
    </row>
    <row r="251" spans="1:7" ht="15">
      <c r="A251" s="142" t="s">
        <v>124</v>
      </c>
      <c r="B251" s="141"/>
      <c r="C251" s="141"/>
      <c r="D251" s="141"/>
      <c r="E251" s="10"/>
      <c r="F251" s="84"/>
      <c r="G251" s="87"/>
    </row>
    <row r="252" spans="1:7" ht="14.25">
      <c r="A252" s="40" t="s">
        <v>4</v>
      </c>
      <c r="B252" s="12">
        <v>1</v>
      </c>
      <c r="C252" s="241" t="s">
        <v>19</v>
      </c>
      <c r="D252" s="241"/>
      <c r="E252" s="241"/>
      <c r="F252" s="242"/>
      <c r="G252" s="87"/>
    </row>
    <row r="253" spans="1:7" ht="15">
      <c r="A253" s="145"/>
      <c r="B253" s="146">
        <f>SUM(B244:B252)</f>
        <v>20</v>
      </c>
      <c r="C253" s="241"/>
      <c r="D253" s="241"/>
      <c r="E253" s="241"/>
      <c r="F253" s="242"/>
      <c r="G253" s="87"/>
    </row>
    <row r="254" spans="1:7" ht="40.5">
      <c r="A254" s="151" t="s">
        <v>332</v>
      </c>
      <c r="B254" s="40"/>
      <c r="C254" s="40"/>
      <c r="D254" s="40"/>
      <c r="E254" s="40"/>
      <c r="F254" s="86"/>
      <c r="G254" s="87"/>
    </row>
    <row r="255" spans="1:7" ht="28.5">
      <c r="A255" s="30" t="s">
        <v>306</v>
      </c>
      <c r="B255" s="259">
        <v>0.3</v>
      </c>
      <c r="C255" s="28" t="s">
        <v>302</v>
      </c>
      <c r="D255" s="90" t="s">
        <v>274</v>
      </c>
      <c r="E255" s="259" t="s">
        <v>16</v>
      </c>
      <c r="F255" s="261">
        <v>7</v>
      </c>
      <c r="G255" s="87"/>
    </row>
    <row r="256" spans="1:7" ht="14.25">
      <c r="A256" s="262" t="s">
        <v>190</v>
      </c>
      <c r="B256" s="259">
        <v>1</v>
      </c>
      <c r="C256" s="259" t="s">
        <v>79</v>
      </c>
      <c r="D256" s="260" t="s">
        <v>276</v>
      </c>
      <c r="E256" s="259" t="s">
        <v>63</v>
      </c>
      <c r="F256" s="261">
        <v>4</v>
      </c>
      <c r="G256" s="87"/>
    </row>
    <row r="257" spans="1:7" ht="14.25">
      <c r="A257" s="149" t="s">
        <v>86</v>
      </c>
      <c r="B257" s="259">
        <v>1</v>
      </c>
      <c r="C257" s="259" t="s">
        <v>60</v>
      </c>
      <c r="D257" s="260" t="s">
        <v>276</v>
      </c>
      <c r="E257" s="259" t="s">
        <v>16</v>
      </c>
      <c r="F257" s="261">
        <v>2</v>
      </c>
      <c r="G257" s="87"/>
    </row>
    <row r="258" spans="1:7" ht="14.25">
      <c r="A258" s="149" t="s">
        <v>47</v>
      </c>
      <c r="B258" s="259">
        <v>3</v>
      </c>
      <c r="C258" s="259" t="s">
        <v>11</v>
      </c>
      <c r="D258" s="200" t="s">
        <v>275</v>
      </c>
      <c r="E258" s="259" t="s">
        <v>7</v>
      </c>
      <c r="F258" s="261">
        <v>4</v>
      </c>
      <c r="G258" s="87"/>
    </row>
    <row r="259" spans="1:7" ht="14.25">
      <c r="A259" s="149" t="s">
        <v>42</v>
      </c>
      <c r="B259" s="259">
        <v>2</v>
      </c>
      <c r="C259" s="259" t="s">
        <v>13</v>
      </c>
      <c r="D259" s="260" t="s">
        <v>276</v>
      </c>
      <c r="E259" s="10" t="s">
        <v>16</v>
      </c>
      <c r="F259" s="84">
        <v>2</v>
      </c>
      <c r="G259" s="87"/>
    </row>
    <row r="260" spans="1:7" ht="15">
      <c r="A260" s="199" t="s">
        <v>124</v>
      </c>
      <c r="B260" s="197"/>
      <c r="C260" s="197"/>
      <c r="D260" s="197"/>
      <c r="E260" s="10"/>
      <c r="F260" s="84"/>
      <c r="G260" s="87"/>
    </row>
    <row r="261" spans="1:7" ht="14.25">
      <c r="A261" s="149" t="s">
        <v>80</v>
      </c>
      <c r="B261" s="259">
        <v>0.2</v>
      </c>
      <c r="C261" s="241" t="s">
        <v>19</v>
      </c>
      <c r="D261" s="241"/>
      <c r="E261" s="241"/>
      <c r="F261" s="242"/>
      <c r="G261" s="87"/>
    </row>
    <row r="262" spans="1:7" ht="21.75" customHeight="1">
      <c r="A262" s="145"/>
      <c r="B262" s="146">
        <f>SUM(B255:B261)</f>
        <v>7.5</v>
      </c>
      <c r="C262" s="246"/>
      <c r="D262" s="246"/>
      <c r="E262" s="246"/>
      <c r="F262" s="247"/>
      <c r="G262" s="87"/>
    </row>
    <row r="263" spans="1:7" ht="76.5" customHeight="1">
      <c r="A263" s="151" t="s">
        <v>331</v>
      </c>
      <c r="B263" s="40"/>
      <c r="C263" s="40"/>
      <c r="D263" s="40"/>
      <c r="E263" s="40"/>
      <c r="F263" s="86"/>
      <c r="G263" s="87"/>
    </row>
    <row r="264" spans="1:7" ht="28.5">
      <c r="A264" s="4" t="s">
        <v>203</v>
      </c>
      <c r="B264" s="12">
        <v>1</v>
      </c>
      <c r="C264" s="197" t="s">
        <v>204</v>
      </c>
      <c r="D264" s="10" t="s">
        <v>273</v>
      </c>
      <c r="E264" s="10" t="s">
        <v>63</v>
      </c>
      <c r="F264" s="84">
        <v>9</v>
      </c>
      <c r="G264" s="87"/>
    </row>
    <row r="265" spans="1:7" ht="28.5">
      <c r="A265" s="30" t="s">
        <v>306</v>
      </c>
      <c r="B265" s="12">
        <v>1</v>
      </c>
      <c r="C265" s="28" t="s">
        <v>302</v>
      </c>
      <c r="D265" s="90" t="s">
        <v>274</v>
      </c>
      <c r="E265" s="10" t="s">
        <v>44</v>
      </c>
      <c r="F265" s="84">
        <v>8</v>
      </c>
      <c r="G265" s="87"/>
    </row>
    <row r="266" spans="1:7" ht="28.5">
      <c r="A266" s="15" t="s">
        <v>149</v>
      </c>
      <c r="B266" s="5">
        <v>1</v>
      </c>
      <c r="C266" s="200" t="s">
        <v>115</v>
      </c>
      <c r="D266" s="200" t="s">
        <v>281</v>
      </c>
      <c r="E266" s="10" t="s">
        <v>16</v>
      </c>
      <c r="F266" s="84">
        <v>5</v>
      </c>
      <c r="G266" s="87"/>
    </row>
    <row r="267" spans="1:7" ht="14.25">
      <c r="A267" s="15" t="s">
        <v>314</v>
      </c>
      <c r="B267" s="16">
        <v>0.3</v>
      </c>
      <c r="C267" s="16" t="s">
        <v>205</v>
      </c>
      <c r="D267" s="16" t="s">
        <v>276</v>
      </c>
      <c r="E267" s="9" t="s">
        <v>44</v>
      </c>
      <c r="F267" s="85">
        <v>3</v>
      </c>
      <c r="G267" s="87"/>
    </row>
    <row r="268" spans="1:7" ht="14.25">
      <c r="A268" s="15" t="s">
        <v>206</v>
      </c>
      <c r="B268" s="181">
        <v>7.2</v>
      </c>
      <c r="C268" s="180" t="s">
        <v>11</v>
      </c>
      <c r="D268" s="16" t="s">
        <v>275</v>
      </c>
      <c r="E268" s="10" t="s">
        <v>7</v>
      </c>
      <c r="F268" s="84">
        <v>4</v>
      </c>
      <c r="G268" s="87"/>
    </row>
    <row r="269" spans="1:7" ht="14.25">
      <c r="A269" s="15" t="s">
        <v>207</v>
      </c>
      <c r="B269" s="5">
        <v>1</v>
      </c>
      <c r="C269" s="180" t="s">
        <v>208</v>
      </c>
      <c r="D269" s="16" t="s">
        <v>303</v>
      </c>
      <c r="E269" s="10" t="s">
        <v>7</v>
      </c>
      <c r="F269" s="84">
        <v>7</v>
      </c>
      <c r="G269" s="87"/>
    </row>
    <row r="270" spans="1:7" ht="14.25">
      <c r="A270" s="15" t="s">
        <v>325</v>
      </c>
      <c r="B270" s="12">
        <v>8</v>
      </c>
      <c r="C270" s="197" t="s">
        <v>162</v>
      </c>
      <c r="D270" s="200" t="s">
        <v>275</v>
      </c>
      <c r="E270" s="10" t="s">
        <v>7</v>
      </c>
      <c r="F270" s="84">
        <v>4</v>
      </c>
      <c r="G270" s="87"/>
    </row>
    <row r="271" spans="1:7" ht="14.25">
      <c r="A271" s="15" t="s">
        <v>209</v>
      </c>
      <c r="B271" s="200">
        <v>0.5</v>
      </c>
      <c r="C271" s="200" t="s">
        <v>210</v>
      </c>
      <c r="D271" s="200" t="s">
        <v>276</v>
      </c>
      <c r="E271" s="9" t="s">
        <v>63</v>
      </c>
      <c r="F271" s="85">
        <v>4</v>
      </c>
      <c r="G271" s="87"/>
    </row>
    <row r="272" spans="1:7" ht="14.25">
      <c r="A272" s="15" t="s">
        <v>298</v>
      </c>
      <c r="B272" s="5">
        <v>1</v>
      </c>
      <c r="C272" s="200" t="s">
        <v>14</v>
      </c>
      <c r="D272" s="200" t="s">
        <v>276</v>
      </c>
      <c r="E272" s="9" t="s">
        <v>7</v>
      </c>
      <c r="F272" s="85">
        <v>1</v>
      </c>
      <c r="G272" s="87"/>
    </row>
    <row r="273" spans="1:7" ht="28.5">
      <c r="A273" s="15" t="s">
        <v>211</v>
      </c>
      <c r="B273" s="5">
        <v>1</v>
      </c>
      <c r="C273" s="200" t="s">
        <v>12</v>
      </c>
      <c r="D273" s="200" t="s">
        <v>276</v>
      </c>
      <c r="E273" s="10" t="s">
        <v>7</v>
      </c>
      <c r="F273" s="84">
        <v>1</v>
      </c>
      <c r="G273" s="87"/>
    </row>
    <row r="274" spans="1:7" ht="14.25">
      <c r="A274" s="40" t="s">
        <v>3</v>
      </c>
      <c r="B274" s="12">
        <v>5</v>
      </c>
      <c r="C274" s="197" t="s">
        <v>13</v>
      </c>
      <c r="D274" s="200" t="s">
        <v>276</v>
      </c>
      <c r="E274" s="10" t="s">
        <v>16</v>
      </c>
      <c r="F274" s="84">
        <v>2</v>
      </c>
      <c r="G274" s="87"/>
    </row>
    <row r="275" spans="1:7" ht="14.25">
      <c r="A275" s="15" t="s">
        <v>315</v>
      </c>
      <c r="B275" s="197">
        <v>4.7</v>
      </c>
      <c r="C275" s="197" t="s">
        <v>27</v>
      </c>
      <c r="D275" s="195" t="s">
        <v>283</v>
      </c>
      <c r="E275" s="195" t="s">
        <v>156</v>
      </c>
      <c r="F275" s="198">
        <v>3</v>
      </c>
      <c r="G275" s="87"/>
    </row>
    <row r="276" spans="1:7" ht="14.25">
      <c r="A276" s="40" t="s">
        <v>316</v>
      </c>
      <c r="B276" s="197">
        <v>0.3</v>
      </c>
      <c r="C276" s="197" t="s">
        <v>212</v>
      </c>
      <c r="D276" s="200" t="s">
        <v>276</v>
      </c>
      <c r="E276" s="9" t="s">
        <v>44</v>
      </c>
      <c r="F276" s="85">
        <v>3</v>
      </c>
      <c r="G276" s="87"/>
    </row>
    <row r="277" spans="1:7" ht="15">
      <c r="A277" s="199" t="s">
        <v>124</v>
      </c>
      <c r="B277" s="197"/>
      <c r="C277" s="197"/>
      <c r="D277" s="197"/>
      <c r="E277" s="10"/>
      <c r="F277" s="84"/>
      <c r="G277" s="87"/>
    </row>
    <row r="278" spans="1:7" ht="14.25">
      <c r="A278" s="1" t="s">
        <v>213</v>
      </c>
      <c r="B278" s="12">
        <v>1</v>
      </c>
      <c r="C278" s="241" t="s">
        <v>19</v>
      </c>
      <c r="D278" s="241"/>
      <c r="E278" s="241"/>
      <c r="F278" s="242"/>
      <c r="G278" s="87"/>
    </row>
    <row r="279" spans="1:7" ht="14.25">
      <c r="A279" s="15" t="s">
        <v>299</v>
      </c>
      <c r="B279" s="12">
        <v>2</v>
      </c>
      <c r="C279" s="241" t="s">
        <v>19</v>
      </c>
      <c r="D279" s="241"/>
      <c r="E279" s="241"/>
      <c r="F279" s="242"/>
      <c r="G279" s="87"/>
    </row>
    <row r="280" spans="1:7" ht="42.75">
      <c r="A280" s="4" t="s">
        <v>214</v>
      </c>
      <c r="B280" s="195">
        <v>1.5</v>
      </c>
      <c r="C280" s="241" t="s">
        <v>19</v>
      </c>
      <c r="D280" s="241"/>
      <c r="E280" s="241"/>
      <c r="F280" s="242"/>
      <c r="G280" s="87"/>
    </row>
    <row r="281" spans="1:7" ht="57.75">
      <c r="A281" s="151" t="s">
        <v>333</v>
      </c>
      <c r="B281" s="40"/>
      <c r="C281" s="40"/>
      <c r="D281" s="40"/>
      <c r="E281" s="40"/>
      <c r="F281" s="86"/>
      <c r="G281" s="87"/>
    </row>
    <row r="282" spans="1:7" ht="14.25">
      <c r="A282" s="4" t="s">
        <v>45</v>
      </c>
      <c r="B282" s="12">
        <v>1</v>
      </c>
      <c r="C282" s="181" t="s">
        <v>24</v>
      </c>
      <c r="D282" s="10" t="s">
        <v>273</v>
      </c>
      <c r="E282" s="10" t="s">
        <v>16</v>
      </c>
      <c r="F282" s="84">
        <v>7</v>
      </c>
      <c r="G282" s="87"/>
    </row>
    <row r="283" spans="1:7" ht="28.5">
      <c r="A283" s="30" t="s">
        <v>306</v>
      </c>
      <c r="B283" s="12">
        <v>1</v>
      </c>
      <c r="C283" s="28" t="s">
        <v>302</v>
      </c>
      <c r="D283" s="90" t="s">
        <v>274</v>
      </c>
      <c r="E283" s="10" t="s">
        <v>16</v>
      </c>
      <c r="F283" s="84">
        <v>7</v>
      </c>
      <c r="G283" s="87"/>
    </row>
    <row r="284" spans="1:7" ht="14.25">
      <c r="A284" s="15" t="s">
        <v>215</v>
      </c>
      <c r="B284" s="12">
        <v>13</v>
      </c>
      <c r="C284" s="197" t="s">
        <v>11</v>
      </c>
      <c r="D284" s="200" t="s">
        <v>275</v>
      </c>
      <c r="E284" s="10" t="s">
        <v>7</v>
      </c>
      <c r="F284" s="84">
        <v>4</v>
      </c>
      <c r="G284" s="87"/>
    </row>
    <row r="285" spans="1:7" ht="14.25">
      <c r="A285" s="15" t="s">
        <v>326</v>
      </c>
      <c r="B285" s="12">
        <v>2</v>
      </c>
      <c r="C285" s="197" t="s">
        <v>162</v>
      </c>
      <c r="D285" s="200" t="s">
        <v>275</v>
      </c>
      <c r="E285" s="10" t="s">
        <v>7</v>
      </c>
      <c r="F285" s="84">
        <v>4</v>
      </c>
      <c r="G285" s="87"/>
    </row>
    <row r="286" spans="1:7" ht="28.5">
      <c r="A286" s="15" t="s">
        <v>216</v>
      </c>
      <c r="B286" s="197">
        <v>0.8</v>
      </c>
      <c r="C286" s="197" t="s">
        <v>12</v>
      </c>
      <c r="D286" s="200" t="s">
        <v>276</v>
      </c>
      <c r="E286" s="10" t="s">
        <v>7</v>
      </c>
      <c r="F286" s="84">
        <v>1</v>
      </c>
      <c r="G286" s="87"/>
    </row>
    <row r="287" spans="1:7" ht="14.25">
      <c r="A287" s="15" t="s">
        <v>300</v>
      </c>
      <c r="B287" s="197">
        <v>0.6</v>
      </c>
      <c r="C287" s="197" t="s">
        <v>25</v>
      </c>
      <c r="D287" s="197" t="s">
        <v>277</v>
      </c>
      <c r="E287" s="10" t="s">
        <v>7</v>
      </c>
      <c r="F287" s="84">
        <v>4</v>
      </c>
      <c r="G287" s="87"/>
    </row>
    <row r="288" spans="1:7" ht="14.25">
      <c r="A288" s="15" t="s">
        <v>217</v>
      </c>
      <c r="B288" s="197">
        <v>1.3</v>
      </c>
      <c r="C288" s="197" t="s">
        <v>13</v>
      </c>
      <c r="D288" s="197" t="s">
        <v>276</v>
      </c>
      <c r="E288" s="10" t="s">
        <v>16</v>
      </c>
      <c r="F288" s="84">
        <v>2</v>
      </c>
      <c r="G288" s="87"/>
    </row>
    <row r="289" spans="1:7" ht="14.25">
      <c r="A289" s="15" t="s">
        <v>218</v>
      </c>
      <c r="B289" s="197">
        <v>0.8</v>
      </c>
      <c r="C289" s="197" t="s">
        <v>14</v>
      </c>
      <c r="D289" s="197" t="s">
        <v>276</v>
      </c>
      <c r="E289" s="10" t="s">
        <v>7</v>
      </c>
      <c r="F289" s="84">
        <v>1</v>
      </c>
      <c r="G289" s="87"/>
    </row>
    <row r="290" spans="1:7" ht="15">
      <c r="A290" s="151" t="s">
        <v>22</v>
      </c>
      <c r="B290" s="151"/>
      <c r="C290" s="151"/>
      <c r="D290" s="151"/>
      <c r="E290" s="151"/>
      <c r="F290" s="194"/>
      <c r="G290" s="87"/>
    </row>
    <row r="291" spans="1:7" ht="14.25">
      <c r="A291" s="4" t="s">
        <v>219</v>
      </c>
      <c r="B291" s="197">
        <v>0.5</v>
      </c>
      <c r="C291" s="241" t="s">
        <v>19</v>
      </c>
      <c r="D291" s="241"/>
      <c r="E291" s="241"/>
      <c r="F291" s="242"/>
      <c r="G291" s="87"/>
    </row>
    <row r="292" spans="1:7" ht="14.25">
      <c r="A292" s="15" t="s">
        <v>220</v>
      </c>
      <c r="B292" s="197">
        <v>1.7</v>
      </c>
      <c r="C292" s="241" t="s">
        <v>19</v>
      </c>
      <c r="D292" s="241"/>
      <c r="E292" s="241"/>
      <c r="F292" s="242"/>
      <c r="G292" s="87"/>
    </row>
    <row r="293" spans="1:7" ht="42.75">
      <c r="A293" s="4" t="s">
        <v>221</v>
      </c>
      <c r="B293" s="195">
        <v>2</v>
      </c>
      <c r="C293" s="241" t="s">
        <v>19</v>
      </c>
      <c r="D293" s="241"/>
      <c r="E293" s="241"/>
      <c r="F293" s="242"/>
      <c r="G293" s="87"/>
    </row>
    <row r="294" spans="1:7" ht="72.75">
      <c r="A294" s="151" t="s">
        <v>334</v>
      </c>
      <c r="B294" s="146"/>
      <c r="C294" s="197"/>
      <c r="D294" s="197"/>
      <c r="E294" s="197"/>
      <c r="F294" s="197"/>
      <c r="G294" s="176"/>
    </row>
    <row r="295" spans="1:7" ht="28.5">
      <c r="A295" s="4" t="s">
        <v>126</v>
      </c>
      <c r="B295" s="12">
        <v>1</v>
      </c>
      <c r="C295" s="197" t="s">
        <v>24</v>
      </c>
      <c r="D295" s="197" t="s">
        <v>273</v>
      </c>
      <c r="E295" s="197" t="s">
        <v>44</v>
      </c>
      <c r="F295" s="12">
        <v>8</v>
      </c>
      <c r="G295" s="176"/>
    </row>
    <row r="296" spans="1:7" ht="14.25">
      <c r="A296" s="4" t="s">
        <v>306</v>
      </c>
      <c r="B296" s="12">
        <v>1</v>
      </c>
      <c r="C296" s="197" t="s">
        <v>302</v>
      </c>
      <c r="D296" s="197" t="s">
        <v>274</v>
      </c>
      <c r="E296" s="197" t="s">
        <v>16</v>
      </c>
      <c r="F296" s="12">
        <v>7</v>
      </c>
      <c r="G296" s="176"/>
    </row>
    <row r="297" spans="1:7" ht="14.25">
      <c r="A297" s="4" t="s">
        <v>222</v>
      </c>
      <c r="B297" s="12">
        <v>1</v>
      </c>
      <c r="C297" s="197" t="s">
        <v>12</v>
      </c>
      <c r="D297" s="197" t="s">
        <v>276</v>
      </c>
      <c r="E297" s="197" t="s">
        <v>44</v>
      </c>
      <c r="F297" s="12">
        <v>3</v>
      </c>
      <c r="G297" s="176"/>
    </row>
    <row r="298" spans="1:7" ht="14.25">
      <c r="A298" s="4" t="s">
        <v>305</v>
      </c>
      <c r="B298" s="12">
        <v>3</v>
      </c>
      <c r="C298" s="197" t="s">
        <v>162</v>
      </c>
      <c r="D298" s="197" t="s">
        <v>275</v>
      </c>
      <c r="E298" s="197" t="s">
        <v>7</v>
      </c>
      <c r="F298" s="12">
        <v>4</v>
      </c>
      <c r="G298" s="176"/>
    </row>
    <row r="299" spans="1:7" ht="14.25">
      <c r="A299" s="4" t="s">
        <v>223</v>
      </c>
      <c r="B299" s="10">
        <v>1.25</v>
      </c>
      <c r="C299" s="197" t="s">
        <v>11</v>
      </c>
      <c r="D299" s="197" t="s">
        <v>275</v>
      </c>
      <c r="E299" s="197" t="s">
        <v>7</v>
      </c>
      <c r="F299" s="12">
        <v>4</v>
      </c>
      <c r="G299" s="176"/>
    </row>
    <row r="300" spans="1:8" ht="14.25">
      <c r="A300" s="189" t="s">
        <v>224</v>
      </c>
      <c r="B300" s="190">
        <v>1</v>
      </c>
      <c r="C300" s="181" t="s">
        <v>27</v>
      </c>
      <c r="D300" s="181" t="s">
        <v>283</v>
      </c>
      <c r="E300" s="181" t="s">
        <v>156</v>
      </c>
      <c r="F300" s="12">
        <v>3</v>
      </c>
      <c r="G300" s="176"/>
      <c r="H300" s="191" t="s">
        <v>71</v>
      </c>
    </row>
    <row r="301" spans="1:8" ht="14.25">
      <c r="A301" s="189" t="s">
        <v>155</v>
      </c>
      <c r="B301" s="190">
        <v>1</v>
      </c>
      <c r="C301" s="181" t="s">
        <v>27</v>
      </c>
      <c r="D301" s="181" t="s">
        <v>283</v>
      </c>
      <c r="E301" s="181" t="s">
        <v>156</v>
      </c>
      <c r="F301" s="12">
        <v>3</v>
      </c>
      <c r="G301" s="176"/>
      <c r="H301" s="192"/>
    </row>
    <row r="302" spans="1:8" ht="14.25">
      <c r="A302" s="189" t="s">
        <v>42</v>
      </c>
      <c r="B302" s="190">
        <v>4</v>
      </c>
      <c r="C302" s="181" t="s">
        <v>13</v>
      </c>
      <c r="D302" s="181" t="s">
        <v>276</v>
      </c>
      <c r="E302" s="181" t="s">
        <v>16</v>
      </c>
      <c r="F302" s="12">
        <v>2</v>
      </c>
      <c r="G302" s="176"/>
      <c r="H302" s="192"/>
    </row>
    <row r="303" spans="1:8" ht="15">
      <c r="A303" s="182" t="s">
        <v>124</v>
      </c>
      <c r="B303" s="181"/>
      <c r="C303" s="181"/>
      <c r="D303" s="181"/>
      <c r="E303" s="10"/>
      <c r="F303" s="12"/>
      <c r="G303" s="176"/>
      <c r="H303" s="192"/>
    </row>
    <row r="304" spans="1:8" ht="33" customHeight="1">
      <c r="A304" s="193" t="s">
        <v>80</v>
      </c>
      <c r="B304" s="12">
        <v>1</v>
      </c>
      <c r="C304" s="245" t="s">
        <v>19</v>
      </c>
      <c r="D304" s="245"/>
      <c r="E304" s="245"/>
      <c r="F304" s="245"/>
      <c r="G304" s="176"/>
      <c r="H304" s="192"/>
    </row>
    <row r="305" spans="1:7" ht="15">
      <c r="A305" s="263"/>
      <c r="B305" s="264">
        <f>SUM(B264:B304)</f>
        <v>75.44999999999999</v>
      </c>
      <c r="C305" s="265"/>
      <c r="D305" s="265"/>
      <c r="E305" s="265"/>
      <c r="F305" s="265"/>
      <c r="G305" s="176"/>
    </row>
    <row r="306" spans="1:7" ht="40.5">
      <c r="A306" s="266" t="s">
        <v>335</v>
      </c>
      <c r="B306" s="267"/>
      <c r="C306" s="267"/>
      <c r="D306" s="267"/>
      <c r="E306" s="267"/>
      <c r="F306" s="268"/>
      <c r="G306" s="87"/>
    </row>
    <row r="307" spans="1:7" ht="28.5">
      <c r="A307" s="269" t="s">
        <v>126</v>
      </c>
      <c r="B307" s="270">
        <v>1</v>
      </c>
      <c r="C307" s="271" t="s">
        <v>24</v>
      </c>
      <c r="D307" s="270" t="s">
        <v>273</v>
      </c>
      <c r="E307" s="270" t="s">
        <v>44</v>
      </c>
      <c r="F307" s="272">
        <v>8</v>
      </c>
      <c r="G307" s="87"/>
    </row>
    <row r="308" spans="1:7" ht="28.5">
      <c r="A308" s="273" t="s">
        <v>306</v>
      </c>
      <c r="B308" s="270">
        <v>1</v>
      </c>
      <c r="C308" s="274" t="s">
        <v>302</v>
      </c>
      <c r="D308" s="275" t="s">
        <v>274</v>
      </c>
      <c r="E308" s="270" t="s">
        <v>16</v>
      </c>
      <c r="F308" s="272">
        <v>7</v>
      </c>
      <c r="G308" s="87"/>
    </row>
    <row r="309" spans="1:7" ht="14.25">
      <c r="A309" s="193" t="s">
        <v>222</v>
      </c>
      <c r="B309" s="270">
        <v>1</v>
      </c>
      <c r="C309" s="270" t="s">
        <v>12</v>
      </c>
      <c r="D309" s="270" t="s">
        <v>276</v>
      </c>
      <c r="E309" s="270" t="s">
        <v>44</v>
      </c>
      <c r="F309" s="272">
        <v>3</v>
      </c>
      <c r="G309" s="87"/>
    </row>
    <row r="310" spans="1:7" ht="14.25">
      <c r="A310" s="193" t="s">
        <v>305</v>
      </c>
      <c r="B310" s="270">
        <v>4</v>
      </c>
      <c r="C310" s="270" t="s">
        <v>162</v>
      </c>
      <c r="D310" s="276" t="s">
        <v>275</v>
      </c>
      <c r="E310" s="270" t="s">
        <v>7</v>
      </c>
      <c r="F310" s="272">
        <v>4</v>
      </c>
      <c r="G310" s="87"/>
    </row>
    <row r="311" spans="1:7" ht="14.25">
      <c r="A311" s="193" t="s">
        <v>223</v>
      </c>
      <c r="B311" s="270">
        <v>1</v>
      </c>
      <c r="C311" s="270" t="s">
        <v>11</v>
      </c>
      <c r="D311" s="276" t="s">
        <v>275</v>
      </c>
      <c r="E311" s="270" t="s">
        <v>7</v>
      </c>
      <c r="F311" s="272">
        <v>4</v>
      </c>
      <c r="G311" s="87"/>
    </row>
    <row r="312" spans="1:7" ht="14.25">
      <c r="A312" s="193" t="s">
        <v>224</v>
      </c>
      <c r="B312" s="270">
        <v>1</v>
      </c>
      <c r="C312" s="270" t="s">
        <v>27</v>
      </c>
      <c r="D312" s="270" t="s">
        <v>283</v>
      </c>
      <c r="E312" s="270" t="s">
        <v>156</v>
      </c>
      <c r="F312" s="272">
        <v>3</v>
      </c>
      <c r="G312" s="87"/>
    </row>
    <row r="313" spans="1:7" ht="14.25">
      <c r="A313" s="193" t="s">
        <v>155</v>
      </c>
      <c r="B313" s="270">
        <v>1</v>
      </c>
      <c r="C313" s="270" t="s">
        <v>27</v>
      </c>
      <c r="D313" s="270" t="s">
        <v>283</v>
      </c>
      <c r="E313" s="270" t="s">
        <v>156</v>
      </c>
      <c r="F313" s="272">
        <v>3</v>
      </c>
      <c r="G313" s="87"/>
    </row>
    <row r="314" spans="1:7" ht="14.25">
      <c r="A314" s="193" t="s">
        <v>42</v>
      </c>
      <c r="B314" s="270">
        <v>4</v>
      </c>
      <c r="C314" s="270" t="s">
        <v>13</v>
      </c>
      <c r="D314" s="270" t="s">
        <v>276</v>
      </c>
      <c r="E314" s="277" t="s">
        <v>16</v>
      </c>
      <c r="F314" s="278">
        <v>2</v>
      </c>
      <c r="G314" s="87"/>
    </row>
    <row r="315" spans="1:7" ht="15">
      <c r="A315" s="279" t="s">
        <v>124</v>
      </c>
      <c r="B315" s="271"/>
      <c r="C315" s="271"/>
      <c r="D315" s="271"/>
      <c r="E315" s="277"/>
      <c r="F315" s="278"/>
      <c r="G315" s="87"/>
    </row>
    <row r="316" spans="1:7" ht="14.25">
      <c r="A316" s="193" t="s">
        <v>80</v>
      </c>
      <c r="B316" s="270">
        <v>1</v>
      </c>
      <c r="C316" s="280" t="s">
        <v>19</v>
      </c>
      <c r="D316" s="280"/>
      <c r="E316" s="280"/>
      <c r="F316" s="281"/>
      <c r="G316" s="87"/>
    </row>
    <row r="317" spans="1:7" ht="15">
      <c r="A317" s="282"/>
      <c r="B317" s="283">
        <f>SUM(B307:B316)</f>
        <v>15</v>
      </c>
      <c r="C317" s="284"/>
      <c r="D317" s="284"/>
      <c r="E317" s="284"/>
      <c r="F317" s="285"/>
      <c r="G317" s="87"/>
    </row>
    <row r="318" spans="1:7" ht="15.75" thickBot="1">
      <c r="A318" s="154"/>
      <c r="B318" s="51">
        <f>SUM(B28+B41+B57+B70+B84+B99+B116+B129+B138+B152+B165+B179+B188+B197+B208+B221+B230+B242+B253+B262+B305+B317)</f>
        <v>465.43999999999994</v>
      </c>
      <c r="C318" s="239"/>
      <c r="D318" s="239"/>
      <c r="E318" s="239"/>
      <c r="F318" s="240"/>
      <c r="G318" s="87"/>
    </row>
    <row r="319" spans="1:6" ht="14.25">
      <c r="A319" s="54"/>
      <c r="B319" s="54"/>
      <c r="C319" s="93"/>
      <c r="D319" s="93"/>
      <c r="E319" s="93"/>
      <c r="F319" s="93"/>
    </row>
    <row r="320" spans="1:3" ht="89.25">
      <c r="A320" s="55" t="s">
        <v>225</v>
      </c>
      <c r="C320" s="94"/>
    </row>
    <row r="321" ht="12.75">
      <c r="A321" s="56" t="s">
        <v>226</v>
      </c>
    </row>
    <row r="322" ht="12.75">
      <c r="A322" s="56"/>
    </row>
    <row r="324" spans="1:6" ht="14.25">
      <c r="A324" s="140"/>
      <c r="B324" s="53" t="s">
        <v>71</v>
      </c>
      <c r="C324" s="243"/>
      <c r="D324" s="243"/>
      <c r="E324" s="244" t="s">
        <v>72</v>
      </c>
      <c r="F324" s="244"/>
    </row>
  </sheetData>
  <sheetProtection/>
  <mergeCells count="60">
    <mergeCell ref="A9:A12"/>
    <mergeCell ref="B9:B12"/>
    <mergeCell ref="C9:C12"/>
    <mergeCell ref="E9:E12"/>
    <mergeCell ref="C40:F40"/>
    <mergeCell ref="C41:F41"/>
    <mergeCell ref="F9:F12"/>
    <mergeCell ref="D11:D12"/>
    <mergeCell ref="C27:F27"/>
    <mergeCell ref="C28:F28"/>
    <mergeCell ref="D9:D10"/>
    <mergeCell ref="C83:F83"/>
    <mergeCell ref="C84:F84"/>
    <mergeCell ref="C56:F56"/>
    <mergeCell ref="C57:F57"/>
    <mergeCell ref="C128:F128"/>
    <mergeCell ref="C129:F129"/>
    <mergeCell ref="C69:F69"/>
    <mergeCell ref="C70:F70"/>
    <mergeCell ref="C138:F138"/>
    <mergeCell ref="C152:F152"/>
    <mergeCell ref="C137:F137"/>
    <mergeCell ref="C98:F98"/>
    <mergeCell ref="C99:F99"/>
    <mergeCell ref="C115:F115"/>
    <mergeCell ref="C116:F116"/>
    <mergeCell ref="C187:F187"/>
    <mergeCell ref="C188:F188"/>
    <mergeCell ref="C196:F196"/>
    <mergeCell ref="C197:F197"/>
    <mergeCell ref="C164:F164"/>
    <mergeCell ref="C165:F165"/>
    <mergeCell ref="C172:F172"/>
    <mergeCell ref="C179:F179"/>
    <mergeCell ref="C230:F230"/>
    <mergeCell ref="C241:F241"/>
    <mergeCell ref="C242:F242"/>
    <mergeCell ref="C252:F252"/>
    <mergeCell ref="C207:F207"/>
    <mergeCell ref="C208:F208"/>
    <mergeCell ref="C220:F220"/>
    <mergeCell ref="C221:F221"/>
    <mergeCell ref="C324:D324"/>
    <mergeCell ref="E324:F324"/>
    <mergeCell ref="C279:F279"/>
    <mergeCell ref="C280:F280"/>
    <mergeCell ref="C291:F291"/>
    <mergeCell ref="C292:F292"/>
    <mergeCell ref="C293:F293"/>
    <mergeCell ref="C304:F304"/>
    <mergeCell ref="A6:F6"/>
    <mergeCell ref="A7:F7"/>
    <mergeCell ref="C151:F151"/>
    <mergeCell ref="C316:F316"/>
    <mergeCell ref="C317:F317"/>
    <mergeCell ref="C318:F318"/>
    <mergeCell ref="C253:F253"/>
    <mergeCell ref="C261:F261"/>
    <mergeCell ref="C262:F262"/>
    <mergeCell ref="C278:F278"/>
  </mergeCells>
  <printOptions/>
  <pageMargins left="0.7" right="0.7" top="0.75" bottom="0.75" header="0.3" footer="0.3"/>
  <pageSetup fitToHeight="0" fitToWidth="1" horizontalDpi="600" verticalDpi="600" orientation="portrait"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I99"/>
  <sheetViews>
    <sheetView zoomScalePageLayoutView="0" workbookViewId="0" topLeftCell="A64">
      <selection activeCell="A6" sqref="A6:F7"/>
    </sheetView>
  </sheetViews>
  <sheetFormatPr defaultColWidth="9.140625" defaultRowHeight="12.75"/>
  <cols>
    <col min="1" max="1" width="31.00390625" style="0" customWidth="1"/>
    <col min="2" max="2" width="13.00390625" style="0" customWidth="1"/>
    <col min="3" max="3" width="16.57421875" style="110" customWidth="1"/>
    <col min="4" max="4" width="34.421875" style="110" customWidth="1"/>
    <col min="5" max="5" width="9.28125" style="91" customWidth="1"/>
    <col min="6" max="6" width="14.28125" style="110" customWidth="1"/>
  </cols>
  <sheetData>
    <row r="1" spans="1:7" ht="12.75">
      <c r="A1" s="56"/>
      <c r="B1" s="56"/>
      <c r="C1" s="108"/>
      <c r="D1" s="108"/>
      <c r="E1" s="112" t="s">
        <v>272</v>
      </c>
      <c r="F1" s="116"/>
      <c r="G1" s="172"/>
    </row>
    <row r="2" spans="1:7" ht="12.75">
      <c r="A2" s="56"/>
      <c r="B2" s="56"/>
      <c r="C2" s="108"/>
      <c r="D2" s="108"/>
      <c r="E2" s="112" t="s">
        <v>28</v>
      </c>
      <c r="F2" s="116"/>
      <c r="G2" s="172"/>
    </row>
    <row r="3" spans="1:7" ht="12.75">
      <c r="A3" s="56"/>
      <c r="B3" s="56"/>
      <c r="C3" s="108"/>
      <c r="D3" s="108"/>
      <c r="E3" s="112" t="s">
        <v>317</v>
      </c>
      <c r="F3" s="116"/>
      <c r="G3" s="172"/>
    </row>
    <row r="4" spans="1:7" ht="12.75">
      <c r="A4" s="56"/>
      <c r="B4" s="56"/>
      <c r="C4" s="108"/>
      <c r="D4" s="108"/>
      <c r="E4" s="112" t="s">
        <v>319</v>
      </c>
      <c r="F4" s="116"/>
      <c r="G4" s="172"/>
    </row>
    <row r="5" spans="1:7" ht="12.75">
      <c r="A5" s="56"/>
      <c r="B5" s="56"/>
      <c r="C5" s="108"/>
      <c r="D5" s="108"/>
      <c r="E5" s="112"/>
      <c r="F5" s="116"/>
      <c r="G5" s="172"/>
    </row>
    <row r="6" spans="1:9" ht="12.75" customHeight="1">
      <c r="A6" s="254" t="s">
        <v>320</v>
      </c>
      <c r="B6" s="254"/>
      <c r="C6" s="254"/>
      <c r="D6" s="254"/>
      <c r="E6" s="254"/>
      <c r="F6" s="254"/>
      <c r="G6" s="173"/>
      <c r="H6" s="173"/>
      <c r="I6" s="173"/>
    </row>
    <row r="7" spans="1:9" ht="12.75" customHeight="1">
      <c r="A7" s="202" t="s">
        <v>321</v>
      </c>
      <c r="B7" s="202"/>
      <c r="C7" s="202"/>
      <c r="D7" s="202"/>
      <c r="E7" s="202"/>
      <c r="F7" s="202"/>
      <c r="G7" s="174"/>
      <c r="H7" s="174"/>
      <c r="I7" s="174"/>
    </row>
    <row r="8" spans="1:6" ht="15.75" customHeight="1" thickBot="1">
      <c r="A8" s="52"/>
      <c r="B8" s="52"/>
      <c r="C8" s="92"/>
      <c r="D8" s="92"/>
      <c r="E8" s="92"/>
      <c r="F8" s="92"/>
    </row>
    <row r="9" spans="1:6" ht="15" customHeight="1">
      <c r="A9" s="226" t="s">
        <v>0</v>
      </c>
      <c r="B9" s="226" t="s">
        <v>81</v>
      </c>
      <c r="C9" s="231" t="s">
        <v>10</v>
      </c>
      <c r="D9" s="221" t="s">
        <v>21</v>
      </c>
      <c r="E9" s="226" t="s">
        <v>23</v>
      </c>
      <c r="F9" s="125" t="s">
        <v>5</v>
      </c>
    </row>
    <row r="10" spans="1:6" ht="22.5" customHeight="1">
      <c r="A10" s="227"/>
      <c r="B10" s="227"/>
      <c r="C10" s="232"/>
      <c r="D10" s="257"/>
      <c r="E10" s="227"/>
      <c r="F10" s="126" t="s">
        <v>8</v>
      </c>
    </row>
    <row r="11" spans="1:6" ht="15" customHeight="1">
      <c r="A11" s="227"/>
      <c r="B11" s="227"/>
      <c r="C11" s="232"/>
      <c r="D11" s="258" t="s">
        <v>301</v>
      </c>
      <c r="E11" s="227"/>
      <c r="F11" s="126" t="s">
        <v>6</v>
      </c>
    </row>
    <row r="12" spans="1:6" ht="15.75" customHeight="1" thickBot="1">
      <c r="A12" s="228"/>
      <c r="B12" s="228"/>
      <c r="C12" s="233"/>
      <c r="D12" s="224"/>
      <c r="E12" s="228"/>
      <c r="F12" s="127" t="s">
        <v>9</v>
      </c>
    </row>
    <row r="13" spans="1:6" ht="14.25" customHeight="1">
      <c r="A13" s="22">
        <v>2</v>
      </c>
      <c r="B13" s="23">
        <v>3</v>
      </c>
      <c r="C13" s="97">
        <v>4</v>
      </c>
      <c r="D13" s="97">
        <v>6</v>
      </c>
      <c r="E13" s="97">
        <v>7</v>
      </c>
      <c r="F13" s="117">
        <v>8</v>
      </c>
    </row>
    <row r="14" spans="1:9" ht="30">
      <c r="A14" s="57" t="s">
        <v>229</v>
      </c>
      <c r="B14" s="169"/>
      <c r="C14" s="167"/>
      <c r="D14" s="130"/>
      <c r="E14" s="130"/>
      <c r="F14" s="131"/>
      <c r="I14" s="56" t="s">
        <v>71</v>
      </c>
    </row>
    <row r="15" spans="1:6" ht="29.25" customHeight="1">
      <c r="A15" s="58" t="s">
        <v>113</v>
      </c>
      <c r="B15" s="59">
        <v>1</v>
      </c>
      <c r="C15" s="60" t="s">
        <v>24</v>
      </c>
      <c r="D15" s="62" t="s">
        <v>273</v>
      </c>
      <c r="E15" s="62" t="s">
        <v>44</v>
      </c>
      <c r="F15" s="63">
        <v>8</v>
      </c>
    </row>
    <row r="16" spans="1:6" ht="14.25">
      <c r="A16" s="64" t="s">
        <v>230</v>
      </c>
      <c r="B16" s="59">
        <v>1</v>
      </c>
      <c r="C16" s="60" t="s">
        <v>231</v>
      </c>
      <c r="D16" s="60" t="s">
        <v>285</v>
      </c>
      <c r="E16" s="62" t="s">
        <v>16</v>
      </c>
      <c r="F16" s="63">
        <v>8</v>
      </c>
    </row>
    <row r="17" spans="1:6" ht="12.75" customHeight="1">
      <c r="A17" s="64" t="s">
        <v>232</v>
      </c>
      <c r="B17" s="59">
        <v>1</v>
      </c>
      <c r="C17" s="60" t="s">
        <v>233</v>
      </c>
      <c r="D17" s="60" t="s">
        <v>286</v>
      </c>
      <c r="E17" s="62" t="s">
        <v>78</v>
      </c>
      <c r="F17" s="63">
        <v>6</v>
      </c>
    </row>
    <row r="18" spans="1:6" ht="14.25">
      <c r="A18" s="64" t="s">
        <v>234</v>
      </c>
      <c r="B18" s="59">
        <v>2</v>
      </c>
      <c r="C18" s="60" t="s">
        <v>235</v>
      </c>
      <c r="D18" s="60" t="s">
        <v>285</v>
      </c>
      <c r="E18" s="62" t="s">
        <v>7</v>
      </c>
      <c r="F18" s="63">
        <v>6</v>
      </c>
    </row>
    <row r="19" spans="1:6" ht="28.5">
      <c r="A19" s="30" t="s">
        <v>306</v>
      </c>
      <c r="B19" s="59">
        <v>1</v>
      </c>
      <c r="C19" s="28" t="s">
        <v>302</v>
      </c>
      <c r="D19" s="90" t="s">
        <v>274</v>
      </c>
      <c r="E19" s="62" t="s">
        <v>16</v>
      </c>
      <c r="F19" s="63">
        <v>7</v>
      </c>
    </row>
    <row r="20" spans="1:6" ht="28.5">
      <c r="A20" s="64" t="s">
        <v>236</v>
      </c>
      <c r="B20" s="66">
        <v>0.5</v>
      </c>
      <c r="C20" s="66" t="s">
        <v>237</v>
      </c>
      <c r="D20" s="67" t="s">
        <v>287</v>
      </c>
      <c r="E20" s="66" t="s">
        <v>7</v>
      </c>
      <c r="F20" s="68">
        <v>6</v>
      </c>
    </row>
    <row r="21" spans="1:6" ht="14.25">
      <c r="A21" s="15" t="s">
        <v>315</v>
      </c>
      <c r="B21" s="59">
        <v>1</v>
      </c>
      <c r="C21" s="16" t="s">
        <v>27</v>
      </c>
      <c r="D21" s="130" t="s">
        <v>283</v>
      </c>
      <c r="E21" s="130" t="s">
        <v>156</v>
      </c>
      <c r="F21" s="131">
        <v>3</v>
      </c>
    </row>
    <row r="22" spans="1:6" ht="14.25">
      <c r="A22" s="64" t="s">
        <v>238</v>
      </c>
      <c r="B22" s="59">
        <v>2</v>
      </c>
      <c r="C22" s="60" t="s">
        <v>13</v>
      </c>
      <c r="D22" s="141" t="s">
        <v>276</v>
      </c>
      <c r="E22" s="10" t="s">
        <v>16</v>
      </c>
      <c r="F22" s="11">
        <v>2</v>
      </c>
    </row>
    <row r="23" spans="1:6" ht="15" thickBot="1">
      <c r="A23" s="64" t="s">
        <v>239</v>
      </c>
      <c r="B23" s="59">
        <v>2</v>
      </c>
      <c r="C23" s="60" t="s">
        <v>14</v>
      </c>
      <c r="D23" s="141" t="s">
        <v>276</v>
      </c>
      <c r="E23" s="62" t="s">
        <v>7</v>
      </c>
      <c r="F23" s="63">
        <v>1</v>
      </c>
    </row>
    <row r="24" spans="1:6" ht="28.5">
      <c r="A24" s="64" t="s">
        <v>240</v>
      </c>
      <c r="B24" s="69">
        <v>0.5</v>
      </c>
      <c r="C24" s="69" t="s">
        <v>12</v>
      </c>
      <c r="D24" s="141" t="s">
        <v>276</v>
      </c>
      <c r="E24" s="65" t="s">
        <v>7</v>
      </c>
      <c r="F24" s="70">
        <v>1</v>
      </c>
    </row>
    <row r="25" spans="1:6" ht="15">
      <c r="A25" s="71" t="s">
        <v>2</v>
      </c>
      <c r="B25" s="72">
        <f>SUM(B15:B24)</f>
        <v>12</v>
      </c>
      <c r="C25" s="60"/>
      <c r="D25" s="66"/>
      <c r="E25" s="113"/>
      <c r="F25" s="118"/>
    </row>
    <row r="26" spans="1:6" ht="15">
      <c r="A26" s="57" t="s">
        <v>241</v>
      </c>
      <c r="B26" s="133"/>
      <c r="C26" s="130"/>
      <c r="D26" s="130"/>
      <c r="E26" s="130"/>
      <c r="F26" s="131"/>
    </row>
    <row r="27" spans="1:6" ht="14.25">
      <c r="A27" s="58" t="s">
        <v>242</v>
      </c>
      <c r="B27" s="59">
        <v>1</v>
      </c>
      <c r="C27" s="130" t="s">
        <v>243</v>
      </c>
      <c r="D27" s="62" t="s">
        <v>288</v>
      </c>
      <c r="E27" s="62" t="s">
        <v>7</v>
      </c>
      <c r="F27" s="63">
        <v>9</v>
      </c>
    </row>
    <row r="28" spans="1:6" ht="14.25">
      <c r="A28" s="64" t="s">
        <v>234</v>
      </c>
      <c r="B28" s="60">
        <v>2.3</v>
      </c>
      <c r="C28" s="60" t="s">
        <v>235</v>
      </c>
      <c r="D28" s="65" t="s">
        <v>285</v>
      </c>
      <c r="E28" s="65" t="s">
        <v>244</v>
      </c>
      <c r="F28" s="70">
        <v>6</v>
      </c>
    </row>
    <row r="29" spans="1:6" ht="15">
      <c r="A29" s="71" t="s">
        <v>2</v>
      </c>
      <c r="B29" s="72">
        <f>SUM(B27:B28)</f>
        <v>3.3</v>
      </c>
      <c r="C29" s="60"/>
      <c r="D29" s="66"/>
      <c r="E29" s="113"/>
      <c r="F29" s="118"/>
    </row>
    <row r="30" spans="1:6" ht="15">
      <c r="A30" s="57" t="s">
        <v>245</v>
      </c>
      <c r="B30" s="133"/>
      <c r="C30" s="130"/>
      <c r="D30" s="130"/>
      <c r="E30" s="130"/>
      <c r="F30" s="131"/>
    </row>
    <row r="31" spans="1:6" ht="14.25">
      <c r="A31" s="58" t="s">
        <v>242</v>
      </c>
      <c r="B31" s="59">
        <v>1</v>
      </c>
      <c r="C31" s="130" t="s">
        <v>243</v>
      </c>
      <c r="D31" s="62" t="s">
        <v>288</v>
      </c>
      <c r="E31" s="62" t="s">
        <v>7</v>
      </c>
      <c r="F31" s="63">
        <v>9</v>
      </c>
    </row>
    <row r="32" spans="1:6" ht="14.25">
      <c r="A32" s="64" t="s">
        <v>234</v>
      </c>
      <c r="B32" s="59">
        <v>1</v>
      </c>
      <c r="C32" s="60" t="s">
        <v>235</v>
      </c>
      <c r="D32" s="65" t="s">
        <v>285</v>
      </c>
      <c r="E32" s="65" t="s">
        <v>244</v>
      </c>
      <c r="F32" s="70">
        <v>6</v>
      </c>
    </row>
    <row r="33" spans="1:6" ht="14.25">
      <c r="A33" s="64" t="s">
        <v>42</v>
      </c>
      <c r="B33" s="59">
        <v>1</v>
      </c>
      <c r="C33" s="16" t="s">
        <v>13</v>
      </c>
      <c r="D33" s="141" t="s">
        <v>276</v>
      </c>
      <c r="E33" s="10" t="s">
        <v>16</v>
      </c>
      <c r="F33" s="11">
        <v>2</v>
      </c>
    </row>
    <row r="34" spans="1:6" ht="15">
      <c r="A34" s="71" t="s">
        <v>2</v>
      </c>
      <c r="B34" s="72">
        <f>SUM(B31:B33)</f>
        <v>3</v>
      </c>
      <c r="C34" s="60"/>
      <c r="D34" s="66"/>
      <c r="E34" s="113"/>
      <c r="F34" s="118"/>
    </row>
    <row r="35" spans="1:6" ht="15">
      <c r="A35" s="71" t="s">
        <v>246</v>
      </c>
      <c r="B35" s="72"/>
      <c r="C35" s="60"/>
      <c r="D35" s="66"/>
      <c r="E35" s="113"/>
      <c r="F35" s="118"/>
    </row>
    <row r="36" spans="1:6" ht="14.25">
      <c r="A36" s="58" t="s">
        <v>247</v>
      </c>
      <c r="B36" s="59">
        <v>1</v>
      </c>
      <c r="C36" s="130" t="s">
        <v>243</v>
      </c>
      <c r="D36" s="62" t="s">
        <v>288</v>
      </c>
      <c r="E36" s="62" t="s">
        <v>7</v>
      </c>
      <c r="F36" s="63">
        <v>9</v>
      </c>
    </row>
    <row r="37" spans="1:6" ht="15">
      <c r="A37" s="71" t="s">
        <v>2</v>
      </c>
      <c r="B37" s="72">
        <f>SUM(B36)</f>
        <v>1</v>
      </c>
      <c r="C37" s="60"/>
      <c r="D37" s="66"/>
      <c r="E37" s="113"/>
      <c r="F37" s="118"/>
    </row>
    <row r="38" spans="1:6" ht="15">
      <c r="A38" s="73" t="s">
        <v>248</v>
      </c>
      <c r="B38" s="74"/>
      <c r="C38" s="60"/>
      <c r="D38" s="66"/>
      <c r="E38" s="62"/>
      <c r="F38" s="63"/>
    </row>
    <row r="39" spans="1:6" ht="32.25" customHeight="1">
      <c r="A39" s="58" t="s">
        <v>249</v>
      </c>
      <c r="B39" s="59">
        <v>1</v>
      </c>
      <c r="C39" s="60" t="s">
        <v>24</v>
      </c>
      <c r="D39" s="62" t="s">
        <v>273</v>
      </c>
      <c r="E39" s="62" t="s">
        <v>44</v>
      </c>
      <c r="F39" s="63">
        <v>8</v>
      </c>
    </row>
    <row r="40" spans="1:6" ht="28.5">
      <c r="A40" s="30" t="s">
        <v>306</v>
      </c>
      <c r="B40" s="59">
        <v>1</v>
      </c>
      <c r="C40" s="28" t="s">
        <v>302</v>
      </c>
      <c r="D40" s="90" t="s">
        <v>274</v>
      </c>
      <c r="E40" s="62" t="s">
        <v>43</v>
      </c>
      <c r="F40" s="63">
        <v>7</v>
      </c>
    </row>
    <row r="41" spans="1:6" ht="14.25">
      <c r="A41" s="75" t="s">
        <v>250</v>
      </c>
      <c r="B41" s="66">
        <v>1</v>
      </c>
      <c r="C41" s="60" t="s">
        <v>180</v>
      </c>
      <c r="D41" s="60" t="s">
        <v>276</v>
      </c>
      <c r="E41" s="62" t="s">
        <v>7</v>
      </c>
      <c r="F41" s="63">
        <v>1</v>
      </c>
    </row>
    <row r="42" spans="1:6" ht="14.25">
      <c r="A42" s="75" t="s">
        <v>42</v>
      </c>
      <c r="B42" s="66">
        <v>1</v>
      </c>
      <c r="C42" s="60" t="s">
        <v>13</v>
      </c>
      <c r="D42" s="141" t="s">
        <v>276</v>
      </c>
      <c r="E42" s="10" t="s">
        <v>16</v>
      </c>
      <c r="F42" s="11">
        <v>2</v>
      </c>
    </row>
    <row r="43" spans="1:6" ht="14.25">
      <c r="A43" s="64" t="s">
        <v>251</v>
      </c>
      <c r="B43" s="59">
        <v>1</v>
      </c>
      <c r="C43" s="60" t="s">
        <v>27</v>
      </c>
      <c r="D43" s="130" t="s">
        <v>283</v>
      </c>
      <c r="E43" s="130" t="s">
        <v>156</v>
      </c>
      <c r="F43" s="131">
        <v>3</v>
      </c>
    </row>
    <row r="44" spans="1:6" ht="15">
      <c r="A44" s="76" t="s">
        <v>124</v>
      </c>
      <c r="B44" s="60"/>
      <c r="C44" s="60"/>
      <c r="D44" s="60"/>
      <c r="E44" s="62"/>
      <c r="F44" s="63"/>
    </row>
    <row r="45" spans="1:6" ht="14.25">
      <c r="A45" s="58" t="s">
        <v>252</v>
      </c>
      <c r="B45" s="59">
        <v>1</v>
      </c>
      <c r="C45" s="251" t="s">
        <v>19</v>
      </c>
      <c r="D45" s="252"/>
      <c r="E45" s="252"/>
      <c r="F45" s="253"/>
    </row>
    <row r="46" spans="1:6" ht="14.25">
      <c r="A46" s="64" t="s">
        <v>253</v>
      </c>
      <c r="B46" s="59">
        <v>2</v>
      </c>
      <c r="C46" s="251" t="s">
        <v>19</v>
      </c>
      <c r="D46" s="252"/>
      <c r="E46" s="252"/>
      <c r="F46" s="253"/>
    </row>
    <row r="47" spans="1:6" ht="15">
      <c r="A47" s="71" t="s">
        <v>2</v>
      </c>
      <c r="B47" s="72">
        <f>SUM(B39:B46)</f>
        <v>8</v>
      </c>
      <c r="C47" s="60"/>
      <c r="D47" s="66"/>
      <c r="E47" s="113"/>
      <c r="F47" s="118"/>
    </row>
    <row r="48" spans="1:6" ht="15">
      <c r="A48" s="57" t="s">
        <v>254</v>
      </c>
      <c r="B48" s="133"/>
      <c r="C48" s="130"/>
      <c r="D48" s="130"/>
      <c r="E48" s="130"/>
      <c r="F48" s="131"/>
    </row>
    <row r="49" spans="1:6" ht="29.25" customHeight="1">
      <c r="A49" s="15" t="s">
        <v>255</v>
      </c>
      <c r="B49" s="59">
        <v>1</v>
      </c>
      <c r="C49" s="60" t="s">
        <v>24</v>
      </c>
      <c r="D49" s="3" t="s">
        <v>273</v>
      </c>
      <c r="E49" s="130" t="s">
        <v>44</v>
      </c>
      <c r="F49" s="131">
        <v>8</v>
      </c>
    </row>
    <row r="50" spans="1:6" ht="28.5">
      <c r="A50" s="30" t="s">
        <v>306</v>
      </c>
      <c r="B50" s="60">
        <v>0.5</v>
      </c>
      <c r="C50" s="28" t="s">
        <v>302</v>
      </c>
      <c r="D50" s="90" t="s">
        <v>274</v>
      </c>
      <c r="E50" s="62" t="s">
        <v>43</v>
      </c>
      <c r="F50" s="63">
        <v>7</v>
      </c>
    </row>
    <row r="51" spans="1:6" ht="14.25">
      <c r="A51" s="1" t="s">
        <v>192</v>
      </c>
      <c r="B51" s="66">
        <v>3</v>
      </c>
      <c r="C51" s="130" t="s">
        <v>193</v>
      </c>
      <c r="D51" s="130" t="s">
        <v>276</v>
      </c>
      <c r="E51" s="130" t="s">
        <v>44</v>
      </c>
      <c r="F51" s="131">
        <v>3</v>
      </c>
    </row>
    <row r="52" spans="1:6" ht="14.25">
      <c r="A52" s="1" t="s">
        <v>155</v>
      </c>
      <c r="B52" s="66">
        <v>3</v>
      </c>
      <c r="C52" s="130" t="s">
        <v>27</v>
      </c>
      <c r="D52" s="130" t="s">
        <v>283</v>
      </c>
      <c r="E52" s="130" t="s">
        <v>156</v>
      </c>
      <c r="F52" s="131">
        <v>3</v>
      </c>
    </row>
    <row r="53" spans="1:6" ht="14.25">
      <c r="A53" s="4" t="s">
        <v>256</v>
      </c>
      <c r="B53" s="59">
        <v>1</v>
      </c>
      <c r="C53" s="60" t="s">
        <v>13</v>
      </c>
      <c r="D53" s="141" t="s">
        <v>276</v>
      </c>
      <c r="E53" s="10" t="s">
        <v>16</v>
      </c>
      <c r="F53" s="11">
        <v>2</v>
      </c>
    </row>
    <row r="54" spans="1:6" ht="15">
      <c r="A54" s="76" t="s">
        <v>124</v>
      </c>
      <c r="B54" s="59"/>
      <c r="C54" s="130"/>
      <c r="D54" s="130"/>
      <c r="E54" s="130"/>
      <c r="F54" s="131"/>
    </row>
    <row r="55" spans="1:6" ht="14.25">
      <c r="A55" s="1" t="s">
        <v>253</v>
      </c>
      <c r="B55" s="60">
        <v>0.5</v>
      </c>
      <c r="C55" s="248" t="s">
        <v>19</v>
      </c>
      <c r="D55" s="255"/>
      <c r="E55" s="255"/>
      <c r="F55" s="256"/>
    </row>
    <row r="56" spans="1:6" ht="15">
      <c r="A56" s="71" t="s">
        <v>2</v>
      </c>
      <c r="B56" s="72">
        <f>SUM(B49:B55)</f>
        <v>9</v>
      </c>
      <c r="C56" s="60"/>
      <c r="D56" s="66"/>
      <c r="E56" s="113"/>
      <c r="F56" s="118"/>
    </row>
    <row r="57" spans="1:6" ht="15">
      <c r="A57" s="57" t="s">
        <v>257</v>
      </c>
      <c r="B57" s="133"/>
      <c r="C57" s="130"/>
      <c r="D57" s="130"/>
      <c r="E57" s="130"/>
      <c r="F57" s="131"/>
    </row>
    <row r="58" spans="1:6" ht="31.5" customHeight="1">
      <c r="A58" s="4" t="s">
        <v>113</v>
      </c>
      <c r="B58" s="5">
        <v>1</v>
      </c>
      <c r="C58" s="60" t="s">
        <v>24</v>
      </c>
      <c r="D58" s="9" t="s">
        <v>273</v>
      </c>
      <c r="E58" s="9" t="s">
        <v>44</v>
      </c>
      <c r="F58" s="19">
        <v>8</v>
      </c>
    </row>
    <row r="59" spans="1:6" ht="28.5">
      <c r="A59" s="30" t="s">
        <v>306</v>
      </c>
      <c r="B59" s="12">
        <v>1</v>
      </c>
      <c r="C59" s="28" t="s">
        <v>302</v>
      </c>
      <c r="D59" s="90" t="s">
        <v>274</v>
      </c>
      <c r="E59" s="10" t="s">
        <v>43</v>
      </c>
      <c r="F59" s="11">
        <v>7</v>
      </c>
    </row>
    <row r="60" spans="1:6" ht="42.75">
      <c r="A60" s="15" t="s">
        <v>258</v>
      </c>
      <c r="B60" s="3">
        <v>1</v>
      </c>
      <c r="C60" s="16" t="s">
        <v>12</v>
      </c>
      <c r="D60" s="16" t="s">
        <v>276</v>
      </c>
      <c r="E60" s="10" t="s">
        <v>7</v>
      </c>
      <c r="F60" s="11">
        <v>1</v>
      </c>
    </row>
    <row r="61" spans="1:6" ht="14.25">
      <c r="A61" s="15" t="s">
        <v>42</v>
      </c>
      <c r="B61" s="5">
        <v>2</v>
      </c>
      <c r="C61" s="16" t="s">
        <v>13</v>
      </c>
      <c r="D61" s="141" t="s">
        <v>276</v>
      </c>
      <c r="E61" s="10" t="s">
        <v>16</v>
      </c>
      <c r="F61" s="11">
        <v>2</v>
      </c>
    </row>
    <row r="62" spans="1:6" ht="14.25">
      <c r="A62" s="4" t="s">
        <v>259</v>
      </c>
      <c r="B62" s="141">
        <v>0.5</v>
      </c>
      <c r="C62" s="130" t="s">
        <v>134</v>
      </c>
      <c r="D62" s="141" t="s">
        <v>276</v>
      </c>
      <c r="E62" s="10" t="s">
        <v>7</v>
      </c>
      <c r="F62" s="11">
        <v>1</v>
      </c>
    </row>
    <row r="63" spans="1:6" ht="14.25">
      <c r="A63" s="4" t="s">
        <v>260</v>
      </c>
      <c r="B63" s="8">
        <v>2</v>
      </c>
      <c r="C63" s="130" t="s">
        <v>27</v>
      </c>
      <c r="D63" s="130" t="s">
        <v>283</v>
      </c>
      <c r="E63" s="130" t="s">
        <v>156</v>
      </c>
      <c r="F63" s="131">
        <v>3</v>
      </c>
    </row>
    <row r="64" spans="1:6" ht="14.25">
      <c r="A64" s="15" t="s">
        <v>46</v>
      </c>
      <c r="B64" s="12">
        <v>1</v>
      </c>
      <c r="C64" s="141" t="s">
        <v>14</v>
      </c>
      <c r="D64" s="141" t="s">
        <v>276</v>
      </c>
      <c r="E64" s="10" t="s">
        <v>7</v>
      </c>
      <c r="F64" s="11">
        <v>1</v>
      </c>
    </row>
    <row r="65" spans="1:6" ht="15">
      <c r="A65" s="71" t="s">
        <v>2</v>
      </c>
      <c r="B65" s="72">
        <f>SUM(B58:B64)</f>
        <v>8.5</v>
      </c>
      <c r="C65" s="60"/>
      <c r="D65" s="66"/>
      <c r="E65" s="113"/>
      <c r="F65" s="118"/>
    </row>
    <row r="66" spans="1:6" ht="15">
      <c r="A66" s="57" t="s">
        <v>261</v>
      </c>
      <c r="B66" s="133"/>
      <c r="C66" s="130"/>
      <c r="D66" s="130"/>
      <c r="E66" s="130"/>
      <c r="F66" s="131"/>
    </row>
    <row r="67" spans="1:6" ht="14.25">
      <c r="A67" s="1" t="s">
        <v>42</v>
      </c>
      <c r="B67" s="59">
        <v>1</v>
      </c>
      <c r="C67" s="130" t="s">
        <v>13</v>
      </c>
      <c r="D67" s="141" t="s">
        <v>276</v>
      </c>
      <c r="E67" s="130" t="s">
        <v>16</v>
      </c>
      <c r="F67" s="131">
        <v>2</v>
      </c>
    </row>
    <row r="68" spans="1:6" ht="15">
      <c r="A68" s="71" t="s">
        <v>2</v>
      </c>
      <c r="B68" s="72">
        <f>SUM(B67)</f>
        <v>1</v>
      </c>
      <c r="C68" s="60"/>
      <c r="D68" s="66"/>
      <c r="E68" s="113"/>
      <c r="F68" s="118"/>
    </row>
    <row r="69" spans="1:6" ht="15">
      <c r="A69" s="57" t="s">
        <v>262</v>
      </c>
      <c r="B69" s="133"/>
      <c r="C69" s="130"/>
      <c r="D69" s="130"/>
      <c r="E69" s="130"/>
      <c r="F69" s="131"/>
    </row>
    <row r="70" spans="1:6" ht="30" customHeight="1">
      <c r="A70" s="15" t="s">
        <v>255</v>
      </c>
      <c r="B70" s="61">
        <v>0.5</v>
      </c>
      <c r="C70" s="60" t="s">
        <v>24</v>
      </c>
      <c r="D70" s="3" t="s">
        <v>273</v>
      </c>
      <c r="E70" s="130" t="s">
        <v>44</v>
      </c>
      <c r="F70" s="131">
        <v>8</v>
      </c>
    </row>
    <row r="71" spans="1:6" ht="14.25">
      <c r="A71" s="15" t="s">
        <v>263</v>
      </c>
      <c r="B71" s="66">
        <v>0.3</v>
      </c>
      <c r="C71" s="60" t="s">
        <v>107</v>
      </c>
      <c r="D71" s="141" t="s">
        <v>276</v>
      </c>
      <c r="E71" s="130" t="s">
        <v>7</v>
      </c>
      <c r="F71" s="131">
        <v>1</v>
      </c>
    </row>
    <row r="72" spans="1:6" ht="14.25">
      <c r="A72" s="4" t="s">
        <v>42</v>
      </c>
      <c r="B72" s="59">
        <v>1</v>
      </c>
      <c r="C72" s="130" t="s">
        <v>13</v>
      </c>
      <c r="D72" s="141" t="s">
        <v>276</v>
      </c>
      <c r="E72" s="130" t="s">
        <v>16</v>
      </c>
      <c r="F72" s="131">
        <v>2</v>
      </c>
    </row>
    <row r="73" spans="1:6" ht="15">
      <c r="A73" s="71" t="s">
        <v>2</v>
      </c>
      <c r="B73" s="72">
        <f>SUM(B70:B72)</f>
        <v>1.8</v>
      </c>
      <c r="C73" s="60"/>
      <c r="D73" s="66"/>
      <c r="E73" s="113"/>
      <c r="F73" s="118"/>
    </row>
    <row r="74" spans="1:6" ht="30">
      <c r="A74" s="57" t="s">
        <v>264</v>
      </c>
      <c r="B74" s="133"/>
      <c r="C74" s="130"/>
      <c r="D74" s="130"/>
      <c r="E74" s="130"/>
      <c r="F74" s="131"/>
    </row>
    <row r="75" spans="1:6" ht="32.25" customHeight="1">
      <c r="A75" s="15" t="s">
        <v>255</v>
      </c>
      <c r="B75" s="12">
        <v>1</v>
      </c>
      <c r="C75" s="60" t="s">
        <v>24</v>
      </c>
      <c r="D75" s="10" t="s">
        <v>273</v>
      </c>
      <c r="E75" s="10" t="s">
        <v>44</v>
      </c>
      <c r="F75" s="11">
        <v>8</v>
      </c>
    </row>
    <row r="76" spans="1:6" ht="42.75">
      <c r="A76" s="15" t="s">
        <v>265</v>
      </c>
      <c r="B76" s="3">
        <v>0.5</v>
      </c>
      <c r="C76" s="16" t="s">
        <v>266</v>
      </c>
      <c r="D76" s="16" t="s">
        <v>289</v>
      </c>
      <c r="E76" s="9" t="s">
        <v>7</v>
      </c>
      <c r="F76" s="19">
        <v>8</v>
      </c>
    </row>
    <row r="77" spans="1:6" ht="28.5">
      <c r="A77" s="30" t="s">
        <v>306</v>
      </c>
      <c r="B77" s="5">
        <v>1</v>
      </c>
      <c r="C77" s="28" t="s">
        <v>302</v>
      </c>
      <c r="D77" s="90" t="s">
        <v>274</v>
      </c>
      <c r="E77" s="9" t="s">
        <v>16</v>
      </c>
      <c r="F77" s="19">
        <v>7</v>
      </c>
    </row>
    <row r="78" spans="1:6" ht="28.5">
      <c r="A78" s="15" t="s">
        <v>83</v>
      </c>
      <c r="B78" s="130">
        <v>1</v>
      </c>
      <c r="C78" s="141" t="s">
        <v>12</v>
      </c>
      <c r="D78" s="16" t="s">
        <v>276</v>
      </c>
      <c r="E78" s="10" t="s">
        <v>7</v>
      </c>
      <c r="F78" s="11">
        <v>1</v>
      </c>
    </row>
    <row r="79" spans="1:6" ht="14.25">
      <c r="A79" s="15" t="s">
        <v>267</v>
      </c>
      <c r="B79" s="12">
        <v>3</v>
      </c>
      <c r="C79" s="141" t="s">
        <v>13</v>
      </c>
      <c r="D79" s="130" t="s">
        <v>276</v>
      </c>
      <c r="E79" s="130" t="s">
        <v>16</v>
      </c>
      <c r="F79" s="131">
        <v>2</v>
      </c>
    </row>
    <row r="80" spans="1:6" ht="14.25">
      <c r="A80" s="15" t="s">
        <v>155</v>
      </c>
      <c r="B80" s="3">
        <v>4</v>
      </c>
      <c r="C80" s="16" t="s">
        <v>27</v>
      </c>
      <c r="D80" s="130" t="s">
        <v>283</v>
      </c>
      <c r="E80" s="130" t="s">
        <v>156</v>
      </c>
      <c r="F80" s="131">
        <v>3</v>
      </c>
    </row>
    <row r="81" spans="1:6" ht="14.25">
      <c r="A81" s="15" t="s">
        <v>268</v>
      </c>
      <c r="B81" s="3">
        <v>0.5</v>
      </c>
      <c r="C81" s="16" t="s">
        <v>14</v>
      </c>
      <c r="D81" s="130" t="s">
        <v>276</v>
      </c>
      <c r="E81" s="9" t="s">
        <v>7</v>
      </c>
      <c r="F81" s="19">
        <v>1</v>
      </c>
    </row>
    <row r="82" spans="1:6" ht="15">
      <c r="A82" s="71" t="s">
        <v>2</v>
      </c>
      <c r="B82" s="72">
        <f>SUM(B75:B81)</f>
        <v>11</v>
      </c>
      <c r="C82" s="60"/>
      <c r="D82" s="66"/>
      <c r="E82" s="113"/>
      <c r="F82" s="118"/>
    </row>
    <row r="83" spans="1:6" ht="30">
      <c r="A83" s="57" t="s">
        <v>269</v>
      </c>
      <c r="B83" s="133"/>
      <c r="C83" s="130"/>
      <c r="D83" s="130"/>
      <c r="E83" s="130"/>
      <c r="F83" s="131"/>
    </row>
    <row r="84" spans="1:6" ht="28.5">
      <c r="A84" s="30" t="s">
        <v>306</v>
      </c>
      <c r="B84" s="167">
        <v>0.5</v>
      </c>
      <c r="C84" s="167" t="s">
        <v>302</v>
      </c>
      <c r="D84" s="3" t="s">
        <v>274</v>
      </c>
      <c r="E84" s="167" t="s">
        <v>16</v>
      </c>
      <c r="F84" s="168">
        <v>7</v>
      </c>
    </row>
    <row r="85" spans="1:6" ht="14.25">
      <c r="A85" s="1" t="s">
        <v>155</v>
      </c>
      <c r="B85" s="60">
        <v>0.2</v>
      </c>
      <c r="C85" s="130" t="s">
        <v>27</v>
      </c>
      <c r="D85" s="130" t="s">
        <v>283</v>
      </c>
      <c r="E85" s="130" t="s">
        <v>156</v>
      </c>
      <c r="F85" s="131">
        <v>3</v>
      </c>
    </row>
    <row r="86" spans="1:6" ht="14.25">
      <c r="A86" s="15" t="s">
        <v>106</v>
      </c>
      <c r="B86" s="60">
        <v>0.2</v>
      </c>
      <c r="C86" s="130" t="s">
        <v>107</v>
      </c>
      <c r="D86" s="130" t="s">
        <v>276</v>
      </c>
      <c r="E86" s="130" t="s">
        <v>7</v>
      </c>
      <c r="F86" s="131">
        <v>1</v>
      </c>
    </row>
    <row r="87" spans="1:6" ht="14.25">
      <c r="A87" s="1" t="s">
        <v>42</v>
      </c>
      <c r="B87" s="59">
        <v>1</v>
      </c>
      <c r="C87" s="130" t="s">
        <v>13</v>
      </c>
      <c r="D87" s="130" t="s">
        <v>276</v>
      </c>
      <c r="E87" s="130" t="s">
        <v>16</v>
      </c>
      <c r="F87" s="131">
        <v>2</v>
      </c>
    </row>
    <row r="88" spans="1:6" ht="14.25">
      <c r="A88" s="1" t="s">
        <v>46</v>
      </c>
      <c r="B88" s="60">
        <v>0.3</v>
      </c>
      <c r="C88" s="130" t="s">
        <v>14</v>
      </c>
      <c r="D88" s="130" t="s">
        <v>276</v>
      </c>
      <c r="E88" s="130" t="s">
        <v>7</v>
      </c>
      <c r="F88" s="131">
        <v>1</v>
      </c>
    </row>
    <row r="89" spans="1:6" ht="15">
      <c r="A89" s="71" t="s">
        <v>2</v>
      </c>
      <c r="B89" s="72">
        <f>SUM(B84:B88)</f>
        <v>2.1999999999999997</v>
      </c>
      <c r="C89" s="60"/>
      <c r="D89" s="66"/>
      <c r="E89" s="113"/>
      <c r="F89" s="118"/>
    </row>
    <row r="90" spans="1:6" ht="15">
      <c r="A90" s="57" t="s">
        <v>270</v>
      </c>
      <c r="B90" s="133"/>
      <c r="C90" s="130"/>
      <c r="D90" s="130"/>
      <c r="E90" s="130"/>
      <c r="F90" s="131"/>
    </row>
    <row r="91" spans="1:6" ht="14.25">
      <c r="A91" s="1" t="s">
        <v>42</v>
      </c>
      <c r="B91" s="59">
        <v>1</v>
      </c>
      <c r="C91" s="130" t="s">
        <v>13</v>
      </c>
      <c r="D91" s="130" t="s">
        <v>276</v>
      </c>
      <c r="E91" s="130" t="s">
        <v>16</v>
      </c>
      <c r="F91" s="131">
        <v>2</v>
      </c>
    </row>
    <row r="92" spans="1:6" ht="15">
      <c r="A92" s="71" t="s">
        <v>2</v>
      </c>
      <c r="B92" s="72">
        <f>SUM(B91)</f>
        <v>1</v>
      </c>
      <c r="C92" s="60"/>
      <c r="D92" s="66"/>
      <c r="E92" s="113"/>
      <c r="F92" s="118"/>
    </row>
    <row r="93" spans="1:6" ht="15.75" thickBot="1">
      <c r="A93" s="88" t="s">
        <v>271</v>
      </c>
      <c r="B93" s="89">
        <f>B25+B29+B34+B47+B37+B56+B65+B68+B73+B82+B89+B92</f>
        <v>61.8</v>
      </c>
      <c r="C93" s="105"/>
      <c r="D93" s="111"/>
      <c r="E93" s="114"/>
      <c r="F93" s="119"/>
    </row>
    <row r="94" spans="1:6" ht="15">
      <c r="A94" s="77"/>
      <c r="B94" s="78"/>
      <c r="C94" s="106"/>
      <c r="D94" s="109"/>
      <c r="E94" s="115"/>
      <c r="F94" s="120"/>
    </row>
    <row r="95" spans="1:6" ht="14.25">
      <c r="A95" s="79" t="s">
        <v>108</v>
      </c>
      <c r="B95" s="56"/>
      <c r="C95" s="108"/>
      <c r="D95" s="109"/>
      <c r="E95" s="115"/>
      <c r="F95" s="120"/>
    </row>
    <row r="96" spans="1:6" ht="15">
      <c r="A96" s="77"/>
      <c r="B96" s="78"/>
      <c r="C96" s="106"/>
      <c r="D96" s="109"/>
      <c r="E96" s="115"/>
      <c r="F96" s="120"/>
    </row>
    <row r="97" spans="1:6" ht="12.75">
      <c r="A97" s="56"/>
      <c r="B97" s="56"/>
      <c r="C97" s="108"/>
      <c r="D97" s="108"/>
      <c r="E97" s="104"/>
      <c r="F97" s="108"/>
    </row>
    <row r="98" spans="1:6" ht="14.25">
      <c r="A98" s="80" t="s">
        <v>70</v>
      </c>
      <c r="B98" s="80" t="s">
        <v>71</v>
      </c>
      <c r="C98" s="109"/>
      <c r="D98" s="109"/>
      <c r="E98" s="107" t="s">
        <v>72</v>
      </c>
      <c r="F98" s="108"/>
    </row>
    <row r="99" spans="1:6" ht="12.75">
      <c r="A99" s="56"/>
      <c r="B99" s="56"/>
      <c r="C99" s="108"/>
      <c r="D99" s="108"/>
      <c r="E99" s="104"/>
      <c r="F99" s="108"/>
    </row>
  </sheetData>
  <sheetProtection/>
  <mergeCells count="11">
    <mergeCell ref="D11:D12"/>
    <mergeCell ref="C45:F45"/>
    <mergeCell ref="A6:F6"/>
    <mergeCell ref="A7:F7"/>
    <mergeCell ref="C46:F46"/>
    <mergeCell ref="C55:F55"/>
    <mergeCell ref="A9:A12"/>
    <mergeCell ref="B9:B12"/>
    <mergeCell ref="C9:C12"/>
    <mergeCell ref="D9:D10"/>
    <mergeCell ref="E9:E12"/>
  </mergeCells>
  <printOptions/>
  <pageMargins left="0.7" right="0.7" top="0.75" bottom="0.75" header="0.3" footer="0.3"/>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Lietotājs</dc:creator>
  <cp:keywords/>
  <dc:description/>
  <cp:lastModifiedBy>Linda Rumbeniece</cp:lastModifiedBy>
  <cp:lastPrinted>2022-12-12T14:14:51Z</cp:lastPrinted>
  <dcterms:created xsi:type="dcterms:W3CDTF">2008-10-09T10:24:04Z</dcterms:created>
  <dcterms:modified xsi:type="dcterms:W3CDTF">2023-07-04T07:28:53Z</dcterms:modified>
  <cp:category/>
  <cp:version/>
  <cp:contentType/>
  <cp:contentStatus/>
</cp:coreProperties>
</file>