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Edgars K\Downloads\"/>
    </mc:Choice>
  </mc:AlternateContent>
  <xr:revisionPtr revIDLastSave="0" documentId="13_ncr:1_{664ADB41-2E58-47EF-B8AD-DE0968C0006B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1.piel." sheetId="16" r:id="rId1"/>
    <sheet name="2.piel." sheetId="14" r:id="rId2"/>
    <sheet name="3.piel." sheetId="15" r:id="rId3"/>
    <sheet name="5.piel. " sheetId="10" r:id="rId4"/>
    <sheet name="6.piel." sheetId="11" r:id="rId5"/>
    <sheet name="7.piel." sheetId="13" r:id="rId6"/>
    <sheet name="8.piel. " sheetId="12" r:id="rId7"/>
  </sheets>
  <definedNames>
    <definedName name="_xlnm.Print_Titles" localSheetId="0">'1.piel.'!$8:$9</definedName>
    <definedName name="_xlnm.Print_Titles" localSheetId="1">'2.piel.'!$9:$10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0" i="16" l="1"/>
  <c r="D797" i="16"/>
  <c r="D794" i="16"/>
  <c r="D774" i="16"/>
  <c r="D773" i="16" s="1"/>
  <c r="D764" i="16"/>
  <c r="D763" i="16" s="1"/>
  <c r="D754" i="16"/>
  <c r="D753" i="16" s="1"/>
  <c r="D744" i="16"/>
  <c r="D743" i="16" s="1"/>
  <c r="D734" i="16"/>
  <c r="D733" i="16" s="1"/>
  <c r="D724" i="16"/>
  <c r="D723" i="16" s="1"/>
  <c r="D722" i="16"/>
  <c r="D721" i="16"/>
  <c r="D720" i="16"/>
  <c r="D719" i="16"/>
  <c r="D718" i="16"/>
  <c r="D717" i="16"/>
  <c r="D716" i="16"/>
  <c r="D715" i="16"/>
  <c r="D704" i="16"/>
  <c r="D703" i="16" s="1"/>
  <c r="D694" i="16"/>
  <c r="D693" i="16" s="1"/>
  <c r="D692" i="16"/>
  <c r="D691" i="16"/>
  <c r="D690" i="16"/>
  <c r="D689" i="16"/>
  <c r="D688" i="16"/>
  <c r="D687" i="16"/>
  <c r="D686" i="16"/>
  <c r="D685" i="16"/>
  <c r="D674" i="16"/>
  <c r="D673" i="16" s="1"/>
  <c r="D664" i="16"/>
  <c r="D663" i="16"/>
  <c r="D654" i="16"/>
  <c r="D653" i="16" s="1"/>
  <c r="D652" i="16"/>
  <c r="D651" i="16"/>
  <c r="D650" i="16"/>
  <c r="D649" i="16"/>
  <c r="D648" i="16"/>
  <c r="D647" i="16"/>
  <c r="D646" i="16"/>
  <c r="D645" i="16"/>
  <c r="D634" i="16"/>
  <c r="D633" i="16" s="1"/>
  <c r="D624" i="16"/>
  <c r="D623" i="16" s="1"/>
  <c r="D614" i="16"/>
  <c r="D613" i="16" s="1"/>
  <c r="D604" i="16"/>
  <c r="D603" i="16" s="1"/>
  <c r="D602" i="16"/>
  <c r="D601" i="16"/>
  <c r="D600" i="16"/>
  <c r="D580" i="16" s="1"/>
  <c r="D599" i="16"/>
  <c r="D598" i="16"/>
  <c r="D597" i="16"/>
  <c r="D596" i="16"/>
  <c r="D576" i="16" s="1"/>
  <c r="D595" i="16"/>
  <c r="D584" i="16"/>
  <c r="D583" i="16" s="1"/>
  <c r="D564" i="16"/>
  <c r="D563" i="16" s="1"/>
  <c r="D554" i="16"/>
  <c r="D553" i="16" s="1"/>
  <c r="D544" i="16"/>
  <c r="D543" i="16" s="1"/>
  <c r="D534" i="16"/>
  <c r="D533" i="16" s="1"/>
  <c r="D524" i="16"/>
  <c r="D523" i="16" s="1"/>
  <c r="D514" i="16"/>
  <c r="D513" i="16" s="1"/>
  <c r="D504" i="16"/>
  <c r="D503" i="16" s="1"/>
  <c r="D502" i="16"/>
  <c r="D482" i="16" s="1"/>
  <c r="D501" i="16"/>
  <c r="D481" i="16" s="1"/>
  <c r="D500" i="16"/>
  <c r="D480" i="16" s="1"/>
  <c r="D499" i="16"/>
  <c r="D479" i="16" s="1"/>
  <c r="D498" i="16"/>
  <c r="D478" i="16" s="1"/>
  <c r="D497" i="16"/>
  <c r="D477" i="16" s="1"/>
  <c r="D496" i="16"/>
  <c r="D476" i="16" s="1"/>
  <c r="D495" i="16"/>
  <c r="D475" i="16" s="1"/>
  <c r="D484" i="16"/>
  <c r="D483" i="16" s="1"/>
  <c r="D464" i="16"/>
  <c r="D463" i="16" s="1"/>
  <c r="D454" i="16"/>
  <c r="D453" i="16" s="1"/>
  <c r="D444" i="16"/>
  <c r="D443" i="16" s="1"/>
  <c r="D442" i="16"/>
  <c r="D441" i="16"/>
  <c r="D440" i="16"/>
  <c r="D439" i="16"/>
  <c r="D438" i="16"/>
  <c r="D437" i="16"/>
  <c r="D436" i="16"/>
  <c r="D435" i="16"/>
  <c r="D424" i="16"/>
  <c r="D423" i="16" s="1"/>
  <c r="D414" i="16"/>
  <c r="D413" i="16" s="1"/>
  <c r="D404" i="16"/>
  <c r="D403" i="16" s="1"/>
  <c r="D394" i="16"/>
  <c r="D393" i="16" s="1"/>
  <c r="D384" i="16"/>
  <c r="D383" i="16" s="1"/>
  <c r="D382" i="16"/>
  <c r="D381" i="16"/>
  <c r="D380" i="16"/>
  <c r="D379" i="16"/>
  <c r="D378" i="16"/>
  <c r="D377" i="16"/>
  <c r="D376" i="16"/>
  <c r="D375" i="16"/>
  <c r="D364" i="16"/>
  <c r="D363" i="16" s="1"/>
  <c r="D354" i="16"/>
  <c r="D353" i="16" s="1"/>
  <c r="D344" i="16"/>
  <c r="D343" i="16" s="1"/>
  <c r="D334" i="16"/>
  <c r="D333" i="16" s="1"/>
  <c r="D324" i="16"/>
  <c r="D323" i="16" s="1"/>
  <c r="D314" i="16"/>
  <c r="D313" i="16" s="1"/>
  <c r="D312" i="16"/>
  <c r="D311" i="16"/>
  <c r="D310" i="16"/>
  <c r="D309" i="16"/>
  <c r="D308" i="16"/>
  <c r="D307" i="16"/>
  <c r="D306" i="16"/>
  <c r="D305" i="16"/>
  <c r="D294" i="16"/>
  <c r="D293" i="16" s="1"/>
  <c r="D284" i="16"/>
  <c r="D283" i="16" s="1"/>
  <c r="D274" i="16"/>
  <c r="D273" i="16" s="1"/>
  <c r="D272" i="16"/>
  <c r="D271" i="16"/>
  <c r="D270" i="16"/>
  <c r="D269" i="16"/>
  <c r="D268" i="16"/>
  <c r="D267" i="16"/>
  <c r="D266" i="16"/>
  <c r="D186" i="16" s="1"/>
  <c r="D265" i="16"/>
  <c r="D254" i="16"/>
  <c r="D253" i="16" s="1"/>
  <c r="D244" i="16"/>
  <c r="D243" i="16" s="1"/>
  <c r="D234" i="16"/>
  <c r="D233" i="16" s="1"/>
  <c r="D224" i="16"/>
  <c r="D223" i="16" s="1"/>
  <c r="D214" i="16"/>
  <c r="D213" i="16" s="1"/>
  <c r="D212" i="16"/>
  <c r="D211" i="16"/>
  <c r="D191" i="16" s="1"/>
  <c r="D210" i="16"/>
  <c r="D209" i="16"/>
  <c r="D189" i="16" s="1"/>
  <c r="D208" i="16"/>
  <c r="D207" i="16"/>
  <c r="D187" i="16" s="1"/>
  <c r="D206" i="16"/>
  <c r="D205" i="16"/>
  <c r="D194" i="16"/>
  <c r="D174" i="16"/>
  <c r="D173" i="16" s="1"/>
  <c r="D164" i="16"/>
  <c r="D163" i="16" s="1"/>
  <c r="D154" i="16"/>
  <c r="D153" i="16" s="1"/>
  <c r="D144" i="16"/>
  <c r="D143" i="16" s="1"/>
  <c r="D142" i="16"/>
  <c r="D141" i="16"/>
  <c r="D140" i="16"/>
  <c r="D139" i="16"/>
  <c r="D138" i="16"/>
  <c r="D137" i="16"/>
  <c r="D136" i="16"/>
  <c r="D135" i="16"/>
  <c r="D124" i="16"/>
  <c r="D123" i="16" s="1"/>
  <c r="D114" i="16"/>
  <c r="D113" i="16" s="1"/>
  <c r="D112" i="16"/>
  <c r="D62" i="16" s="1"/>
  <c r="D111" i="16"/>
  <c r="D61" i="16" s="1"/>
  <c r="D110" i="16"/>
  <c r="D60" i="16" s="1"/>
  <c r="D109" i="16"/>
  <c r="D59" i="16" s="1"/>
  <c r="D108" i="16"/>
  <c r="D58" i="16" s="1"/>
  <c r="D107" i="16"/>
  <c r="D57" i="16" s="1"/>
  <c r="D106" i="16"/>
  <c r="D56" i="16" s="1"/>
  <c r="D105" i="16"/>
  <c r="D94" i="16"/>
  <c r="D93" i="16" s="1"/>
  <c r="D84" i="16"/>
  <c r="D83" i="16" s="1"/>
  <c r="D74" i="16"/>
  <c r="D73" i="16" s="1"/>
  <c r="D64" i="16"/>
  <c r="D63" i="16" s="1"/>
  <c r="D43" i="16"/>
  <c r="D41" i="16"/>
  <c r="D38" i="16"/>
  <c r="D22" i="16"/>
  <c r="D11" i="16"/>
  <c r="D185" i="16" l="1"/>
  <c r="D578" i="16"/>
  <c r="D582" i="16"/>
  <c r="D192" i="16"/>
  <c r="D792" i="16" s="1"/>
  <c r="D190" i="16"/>
  <c r="D790" i="16" s="1"/>
  <c r="D188" i="16"/>
  <c r="D788" i="16" s="1"/>
  <c r="D193" i="16"/>
  <c r="D134" i="16"/>
  <c r="D133" i="16" s="1"/>
  <c r="D793" i="16"/>
  <c r="D10" i="16"/>
  <c r="D786" i="16"/>
  <c r="D577" i="16"/>
  <c r="D787" i="16" s="1"/>
  <c r="D581" i="16"/>
  <c r="D791" i="16" s="1"/>
  <c r="D684" i="16"/>
  <c r="D683" i="16" s="1"/>
  <c r="D374" i="16"/>
  <c r="D373" i="16" s="1"/>
  <c r="D264" i="16"/>
  <c r="D263" i="16" s="1"/>
  <c r="D204" i="16"/>
  <c r="D203" i="16" s="1"/>
  <c r="D594" i="16"/>
  <c r="D593" i="16" s="1"/>
  <c r="D644" i="16"/>
  <c r="D643" i="16" s="1"/>
  <c r="D579" i="16"/>
  <c r="D789" i="16" s="1"/>
  <c r="D104" i="16"/>
  <c r="D103" i="16" s="1"/>
  <c r="D304" i="16"/>
  <c r="D303" i="16" s="1"/>
  <c r="D434" i="16"/>
  <c r="D433" i="16" s="1"/>
  <c r="D494" i="16"/>
  <c r="D493" i="16" s="1"/>
  <c r="D714" i="16"/>
  <c r="D713" i="16" s="1"/>
  <c r="D474" i="16"/>
  <c r="D473" i="16" s="1"/>
  <c r="D55" i="16"/>
  <c r="D575" i="16"/>
  <c r="D80" i="15"/>
  <c r="D72" i="15"/>
  <c r="D68" i="15"/>
  <c r="D64" i="15"/>
  <c r="D61" i="15"/>
  <c r="D57" i="15"/>
  <c r="D48" i="15"/>
  <c r="D46" i="15"/>
  <c r="D45" i="15"/>
  <c r="D83" i="15" s="1"/>
  <c r="D43" i="15"/>
  <c r="D35" i="15"/>
  <c r="D33" i="15"/>
  <c r="D30" i="15"/>
  <c r="D19" i="15"/>
  <c r="D11" i="15"/>
  <c r="D801" i="14"/>
  <c r="D798" i="14"/>
  <c r="D795" i="14"/>
  <c r="D794" i="14" s="1"/>
  <c r="D775" i="14"/>
  <c r="D774" i="14" s="1"/>
  <c r="D765" i="14"/>
  <c r="D764" i="14" s="1"/>
  <c r="D755" i="14"/>
  <c r="D754" i="14" s="1"/>
  <c r="D745" i="14"/>
  <c r="D744" i="14" s="1"/>
  <c r="D735" i="14"/>
  <c r="D734" i="14" s="1"/>
  <c r="D725" i="14"/>
  <c r="D724" i="14" s="1"/>
  <c r="D723" i="14"/>
  <c r="D722" i="14"/>
  <c r="D721" i="14"/>
  <c r="D720" i="14"/>
  <c r="D719" i="14"/>
  <c r="D718" i="14"/>
  <c r="D717" i="14"/>
  <c r="D716" i="14"/>
  <c r="D705" i="14"/>
  <c r="D704" i="14" s="1"/>
  <c r="D695" i="14"/>
  <c r="D694" i="14" s="1"/>
  <c r="D693" i="14"/>
  <c r="D692" i="14"/>
  <c r="D691" i="14"/>
  <c r="D690" i="14"/>
  <c r="D689" i="14"/>
  <c r="D688" i="14"/>
  <c r="D687" i="14"/>
  <c r="D686" i="14"/>
  <c r="D685" i="14" s="1"/>
  <c r="D684" i="14" s="1"/>
  <c r="D675" i="14"/>
  <c r="D674" i="14" s="1"/>
  <c r="D665" i="14"/>
  <c r="D664" i="14" s="1"/>
  <c r="D655" i="14"/>
  <c r="D654" i="14" s="1"/>
  <c r="D653" i="14"/>
  <c r="D583" i="14" s="1"/>
  <c r="D652" i="14"/>
  <c r="D582" i="14" s="1"/>
  <c r="D651" i="14"/>
  <c r="D650" i="14"/>
  <c r="D580" i="14" s="1"/>
  <c r="D649" i="14"/>
  <c r="D579" i="14" s="1"/>
  <c r="D648" i="14"/>
  <c r="D647" i="14"/>
  <c r="D646" i="14"/>
  <c r="D645" i="14" s="1"/>
  <c r="D644" i="14" s="1"/>
  <c r="D635" i="14"/>
  <c r="D634" i="14" s="1"/>
  <c r="D625" i="14"/>
  <c r="D624" i="14" s="1"/>
  <c r="D615" i="14"/>
  <c r="D614" i="14" s="1"/>
  <c r="D605" i="14"/>
  <c r="D604" i="14" s="1"/>
  <c r="D603" i="14"/>
  <c r="D602" i="14"/>
  <c r="D601" i="14"/>
  <c r="D600" i="14"/>
  <c r="D599" i="14"/>
  <c r="D598" i="14"/>
  <c r="D597" i="14"/>
  <c r="D595" i="14" s="1"/>
  <c r="D594" i="14" s="1"/>
  <c r="D596" i="14"/>
  <c r="D585" i="14"/>
  <c r="D584" i="14" s="1"/>
  <c r="D581" i="14"/>
  <c r="D578" i="14"/>
  <c r="D576" i="14"/>
  <c r="D565" i="14"/>
  <c r="D564" i="14" s="1"/>
  <c r="D555" i="14"/>
  <c r="D554" i="14" s="1"/>
  <c r="D545" i="14"/>
  <c r="D544" i="14" s="1"/>
  <c r="D535" i="14"/>
  <c r="D534" i="14" s="1"/>
  <c r="D525" i="14"/>
  <c r="D524" i="14" s="1"/>
  <c r="D515" i="14"/>
  <c r="D514" i="14" s="1"/>
  <c r="D505" i="14"/>
  <c r="D504" i="14" s="1"/>
  <c r="D503" i="14"/>
  <c r="D483" i="14" s="1"/>
  <c r="D502" i="14"/>
  <c r="D482" i="14" s="1"/>
  <c r="D501" i="14"/>
  <c r="D481" i="14" s="1"/>
  <c r="D500" i="14"/>
  <c r="D499" i="14"/>
  <c r="D479" i="14" s="1"/>
  <c r="D498" i="14"/>
  <c r="D478" i="14" s="1"/>
  <c r="D497" i="14"/>
  <c r="D477" i="14" s="1"/>
  <c r="D475" i="14" s="1"/>
  <c r="D474" i="14" s="1"/>
  <c r="D496" i="14"/>
  <c r="D485" i="14"/>
  <c r="D484" i="14" s="1"/>
  <c r="D480" i="14"/>
  <c r="D476" i="14"/>
  <c r="D465" i="14"/>
  <c r="D464" i="14" s="1"/>
  <c r="D455" i="14"/>
  <c r="D454" i="14" s="1"/>
  <c r="D445" i="14"/>
  <c r="D444" i="14" s="1"/>
  <c r="D443" i="14"/>
  <c r="D442" i="14"/>
  <c r="D441" i="14"/>
  <c r="D440" i="14"/>
  <c r="D439" i="14"/>
  <c r="D438" i="14"/>
  <c r="D437" i="14"/>
  <c r="D436" i="14"/>
  <c r="D425" i="14"/>
  <c r="D424" i="14" s="1"/>
  <c r="D415" i="14"/>
  <c r="D414" i="14" s="1"/>
  <c r="D405" i="14"/>
  <c r="D404" i="14" s="1"/>
  <c r="D395" i="14"/>
  <c r="D394" i="14" s="1"/>
  <c r="D385" i="14"/>
  <c r="D384" i="14" s="1"/>
  <c r="D383" i="14"/>
  <c r="D382" i="14"/>
  <c r="D381" i="14"/>
  <c r="D380" i="14"/>
  <c r="D379" i="14"/>
  <c r="D378" i="14"/>
  <c r="D377" i="14"/>
  <c r="D376" i="14"/>
  <c r="D365" i="14"/>
  <c r="D364" i="14" s="1"/>
  <c r="D355" i="14"/>
  <c r="D354" i="14" s="1"/>
  <c r="D345" i="14"/>
  <c r="D344" i="14" s="1"/>
  <c r="D335" i="14"/>
  <c r="D334" i="14" s="1"/>
  <c r="D325" i="14"/>
  <c r="D324" i="14" s="1"/>
  <c r="D315" i="14"/>
  <c r="D314" i="14" s="1"/>
  <c r="D313" i="14"/>
  <c r="D312" i="14"/>
  <c r="D311" i="14"/>
  <c r="D310" i="14"/>
  <c r="D309" i="14"/>
  <c r="D308" i="14"/>
  <c r="D307" i="14"/>
  <c r="D306" i="14"/>
  <c r="D295" i="14"/>
  <c r="D294" i="14" s="1"/>
  <c r="D285" i="14"/>
  <c r="D284" i="14" s="1"/>
  <c r="D275" i="14"/>
  <c r="D274" i="14" s="1"/>
  <c r="D273" i="14"/>
  <c r="D272" i="14"/>
  <c r="D271" i="14"/>
  <c r="D270" i="14"/>
  <c r="D269" i="14"/>
  <c r="D268" i="14"/>
  <c r="D267" i="14"/>
  <c r="D265" i="14" s="1"/>
  <c r="D264" i="14" s="1"/>
  <c r="D266" i="14"/>
  <c r="D255" i="14"/>
  <c r="D254" i="14" s="1"/>
  <c r="D245" i="14"/>
  <c r="D244" i="14" s="1"/>
  <c r="D235" i="14"/>
  <c r="D234" i="14" s="1"/>
  <c r="D225" i="14"/>
  <c r="D224" i="14" s="1"/>
  <c r="D215" i="14"/>
  <c r="D214" i="14" s="1"/>
  <c r="D213" i="14"/>
  <c r="D193" i="14" s="1"/>
  <c r="D212" i="14"/>
  <c r="D192" i="14" s="1"/>
  <c r="D211" i="14"/>
  <c r="D210" i="14"/>
  <c r="D209" i="14"/>
  <c r="D189" i="14" s="1"/>
  <c r="D208" i="14"/>
  <c r="D188" i="14" s="1"/>
  <c r="D207" i="14"/>
  <c r="D206" i="14"/>
  <c r="D205" i="14"/>
  <c r="D195" i="14"/>
  <c r="D194" i="14" s="1"/>
  <c r="D191" i="14"/>
  <c r="D190" i="14"/>
  <c r="D187" i="14"/>
  <c r="D186" i="14"/>
  <c r="D175" i="14"/>
  <c r="D174" i="14" s="1"/>
  <c r="D165" i="14"/>
  <c r="D164" i="14" s="1"/>
  <c r="D155" i="14"/>
  <c r="D154" i="14" s="1"/>
  <c r="D145" i="14"/>
  <c r="D144" i="14" s="1"/>
  <c r="D143" i="14"/>
  <c r="D142" i="14"/>
  <c r="D141" i="14"/>
  <c r="D140" i="14"/>
  <c r="D139" i="14"/>
  <c r="D138" i="14"/>
  <c r="D137" i="14"/>
  <c r="D135" i="14" s="1"/>
  <c r="D134" i="14" s="1"/>
  <c r="D136" i="14"/>
  <c r="D125" i="14"/>
  <c r="D124" i="14" s="1"/>
  <c r="D115" i="14"/>
  <c r="D114" i="14" s="1"/>
  <c r="D113" i="14"/>
  <c r="D63" i="14" s="1"/>
  <c r="D112" i="14"/>
  <c r="D111" i="14"/>
  <c r="D110" i="14"/>
  <c r="D109" i="14"/>
  <c r="D59" i="14" s="1"/>
  <c r="D108" i="14"/>
  <c r="D107" i="14"/>
  <c r="D57" i="14" s="1"/>
  <c r="D106" i="14"/>
  <c r="D105" i="14"/>
  <c r="D104" i="14" s="1"/>
  <c r="D95" i="14"/>
  <c r="D94" i="14" s="1"/>
  <c r="D85" i="14"/>
  <c r="D84" i="14" s="1"/>
  <c r="D75" i="14"/>
  <c r="D74" i="14" s="1"/>
  <c r="D65" i="14"/>
  <c r="D64" i="14" s="1"/>
  <c r="D62" i="14"/>
  <c r="D61" i="14"/>
  <c r="D60" i="14"/>
  <c r="D58" i="14"/>
  <c r="D56" i="14"/>
  <c r="D44" i="14"/>
  <c r="D42" i="14"/>
  <c r="D39" i="14"/>
  <c r="D23" i="14"/>
  <c r="D12" i="14"/>
  <c r="D184" i="16" l="1"/>
  <c r="D183" i="16" s="1"/>
  <c r="D10" i="15"/>
  <c r="D185" i="14"/>
  <c r="D184" i="14" s="1"/>
  <c r="D790" i="14"/>
  <c r="D305" i="14"/>
  <c r="D304" i="14" s="1"/>
  <c r="D375" i="14"/>
  <c r="D374" i="14" s="1"/>
  <c r="D577" i="14"/>
  <c r="D787" i="14" s="1"/>
  <c r="D788" i="14"/>
  <c r="D495" i="14"/>
  <c r="D494" i="14" s="1"/>
  <c r="D715" i="14"/>
  <c r="D714" i="14" s="1"/>
  <c r="D204" i="14"/>
  <c r="D11" i="14"/>
  <c r="D786" i="14"/>
  <c r="D791" i="14"/>
  <c r="D435" i="14"/>
  <c r="D434" i="14" s="1"/>
  <c r="D792" i="14"/>
  <c r="D574" i="16"/>
  <c r="D573" i="16" s="1"/>
  <c r="D785" i="16"/>
  <c r="D784" i="16" s="1"/>
  <c r="D783" i="16" s="1"/>
  <c r="D54" i="16"/>
  <c r="D53" i="16" s="1"/>
  <c r="D793" i="14"/>
  <c r="D55" i="14"/>
  <c r="D54" i="14" s="1"/>
  <c r="D789" i="14"/>
  <c r="K19" i="13"/>
  <c r="L19" i="13"/>
  <c r="L22" i="13"/>
  <c r="D28" i="13"/>
  <c r="D25" i="13"/>
  <c r="D22" i="13"/>
  <c r="D19" i="13"/>
  <c r="E14" i="13"/>
  <c r="E16" i="13"/>
  <c r="F16" i="13"/>
  <c r="F14" i="13" s="1"/>
  <c r="D52" i="16" l="1"/>
  <c r="D804" i="16" s="1"/>
  <c r="D806" i="16" s="1"/>
  <c r="D785" i="14"/>
  <c r="D784" i="14" s="1"/>
  <c r="D575" i="14"/>
  <c r="D574" i="14" s="1"/>
  <c r="D53" i="14" s="1"/>
  <c r="D805" i="14" s="1"/>
  <c r="D807" i="14" s="1"/>
  <c r="D16" i="13"/>
  <c r="D14" i="13" s="1"/>
  <c r="D23" i="12"/>
  <c r="D20" i="12"/>
  <c r="D16" i="12"/>
  <c r="D14" i="12" s="1"/>
  <c r="K28" i="13" l="1"/>
  <c r="G28" i="13"/>
  <c r="J28" i="13" s="1"/>
  <c r="L25" i="13"/>
  <c r="G25" i="13"/>
  <c r="K22" i="13"/>
  <c r="J22" i="13"/>
  <c r="J19" i="13"/>
  <c r="I16" i="13"/>
  <c r="I14" i="13" s="1"/>
  <c r="H16" i="13"/>
  <c r="K16" i="13" s="1"/>
  <c r="G16" i="13"/>
  <c r="J16" i="13" s="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15" i="11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15" i="10"/>
  <c r="E14" i="12"/>
  <c r="C14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15" i="12"/>
  <c r="E14" i="10"/>
  <c r="L14" i="13" l="1"/>
  <c r="J25" i="13"/>
  <c r="G14" i="13"/>
  <c r="J14" i="13" s="1"/>
  <c r="L16" i="13"/>
  <c r="K25" i="13"/>
  <c r="H14" i="13"/>
  <c r="D14" i="11"/>
  <c r="C14" i="11"/>
  <c r="E14" i="11"/>
  <c r="K14" i="13" l="1"/>
  <c r="F14" i="12"/>
  <c r="G14" i="12" s="1"/>
  <c r="G14" i="11"/>
  <c r="F14" i="11"/>
  <c r="C14" i="10"/>
  <c r="F14" i="10" l="1"/>
  <c r="D14" i="10"/>
  <c r="G14" i="10" l="1"/>
  <c r="H14" i="10" l="1"/>
</calcChain>
</file>

<file path=xl/sharedStrings.xml><?xml version="1.0" encoding="utf-8"?>
<sst xmlns="http://schemas.openxmlformats.org/spreadsheetml/2006/main" count="2127" uniqueCount="410">
  <si>
    <t>5.pielikums</t>
  </si>
  <si>
    <t xml:space="preserve"> interešu izglītības programmu pedagogu</t>
  </si>
  <si>
    <t xml:space="preserve"> darba samaksai un valsts sociālās apdrošināšanas obligātām iemaksām</t>
  </si>
  <si>
    <t>Nr. p.k.</t>
  </si>
  <si>
    <t>Mācību iestādes nosaukums</t>
  </si>
  <si>
    <t>Plāns</t>
  </si>
  <si>
    <t>Izglītojamo</t>
  </si>
  <si>
    <t>skaits</t>
  </si>
  <si>
    <t xml:space="preserve"> 8 mēnešiem</t>
  </si>
  <si>
    <t>EUR</t>
  </si>
  <si>
    <t>Kopā</t>
  </si>
  <si>
    <t>Valmieras sākumskola</t>
  </si>
  <si>
    <t>Valmieras Pārgaujas sākumskola</t>
  </si>
  <si>
    <t>Brenguļu sākumskola</t>
  </si>
  <si>
    <t>Burtnieku Ausekļa pamatskola</t>
  </si>
  <si>
    <t>Matīšu pamatskola</t>
  </si>
  <si>
    <t>Rencēnu pamatskola</t>
  </si>
  <si>
    <t>Jura Neikena Dikļu pamatskola</t>
  </si>
  <si>
    <t>Kocēnu pamatskola</t>
  </si>
  <si>
    <t>Rubenes pamatskola</t>
  </si>
  <si>
    <t>Trikātas pamatskola</t>
  </si>
  <si>
    <t>Jāņa Endzelīna Kauguru pamatskola</t>
  </si>
  <si>
    <t>Strenču pamatskola</t>
  </si>
  <si>
    <t>Ziemeļvidzemes pamatskola</t>
  </si>
  <si>
    <t>Valmieras 2.vidusskola</t>
  </si>
  <si>
    <t>Valmieras 5.vidusskola</t>
  </si>
  <si>
    <t>Valmieras Viestura vidusskola</t>
  </si>
  <si>
    <t>Mazsalacas vidusskola</t>
  </si>
  <si>
    <t>Naukšēnu novada vidusskola</t>
  </si>
  <si>
    <t>Rūjienas vidusskola</t>
  </si>
  <si>
    <t>Valmieras Pārgaujas Valsts ģimnāzija</t>
  </si>
  <si>
    <t>Valmieras Valsts ģimnāzija</t>
  </si>
  <si>
    <t>Valmieras Jaunatnes centrs „Vinda”</t>
  </si>
  <si>
    <t>Valmieras Gaujas krasta vidusskola - attīstības centrs</t>
  </si>
  <si>
    <t>Privāto izglītības iestāžu kopējie izdevumi</t>
  </si>
  <si>
    <t>6.pielikums</t>
  </si>
  <si>
    <t>7.pielikums</t>
  </si>
  <si>
    <t>Izglītības iestāžu reģistrā reģistrētajiem attīstības un rehabilitācijas centriem,</t>
  </si>
  <si>
    <t>speciālajām internātskolām bērniem ar fiziskās un garīgās attīistības traucējumiem</t>
  </si>
  <si>
    <t>Nr.</t>
  </si>
  <si>
    <t>Iestāde</t>
  </si>
  <si>
    <t>t.sk.pedagogu</t>
  </si>
  <si>
    <t>darba</t>
  </si>
  <si>
    <t>p.k.</t>
  </si>
  <si>
    <t xml:space="preserve">samaksai un </t>
  </si>
  <si>
    <t>VSAOI</t>
  </si>
  <si>
    <t>KOPĀ</t>
  </si>
  <si>
    <t>t.sk.</t>
  </si>
  <si>
    <t>Leona Paegles ielā 5/7 un Leona Paegles ielā 20</t>
  </si>
  <si>
    <t xml:space="preserve">Valmieras Gaujas krasta vidusskola - attīstības centrs </t>
  </si>
  <si>
    <t>Jumaras iela 9</t>
  </si>
  <si>
    <t>Pirmsskolas izglītības iestāde "Vārpiņa"</t>
  </si>
  <si>
    <t>8.pielikums</t>
  </si>
  <si>
    <t>izglītības iestādēs bērnu no piecu gadu vecuma izglītošanā nodarbināto</t>
  </si>
  <si>
    <t>pedagogu darba samaksai un valsts sociālās apdrošināšanas obligātām iemaksām</t>
  </si>
  <si>
    <t>Kauguru pagasta pirmsskolas izglītības iestāde  "Pasaciņa'</t>
  </si>
  <si>
    <t>Valmieras pilsētas 2,pirmsskolas izglītības iestādes "Ezītis" ar struktūrvienību „Ābelīte"</t>
  </si>
  <si>
    <t>Izglītības iestāde "Ezītits"</t>
  </si>
  <si>
    <t>Izglītības iestāde "Ābelīte"</t>
  </si>
  <si>
    <t>Valmieras pilsētas 3.pirmsskolas izglītības iestāde „Sprīdītis"</t>
  </si>
  <si>
    <t>Valmieras pilsētas 5.pirmsskolas izglītības iestādes "Vālodzīte" ar struktūrvienību „Krācītes"</t>
  </si>
  <si>
    <t>Izglītības iestāde "Vālodzīte"</t>
  </si>
  <si>
    <t>Izglītības iestāde "Krācītes"</t>
  </si>
  <si>
    <t>Valmieras pilsētas 6.pirmsskolas izglītības iestādes „Kārliena" ar struktūrvienību "Pienenīte"</t>
  </si>
  <si>
    <t>Izglītības iestāde "Kārliena"</t>
  </si>
  <si>
    <t>Izglītības iestāde "Pienenīte"</t>
  </si>
  <si>
    <t>Valmieras pilsētas pirmsskolas izglītības iestāde „Buratino"</t>
  </si>
  <si>
    <t>Kocēnu pagasta pirmsskolas izglītības iestāde "Auseklītis"</t>
  </si>
  <si>
    <t>Burtnieku pagasta pirmsskolas izglītības iestāde "Sienāzītis'</t>
  </si>
  <si>
    <t>Matīšu pagasta pirmsskolas izglītības iestāde "Namiņš'</t>
  </si>
  <si>
    <t>Valmieras pagasta pirmsskolas izglītības iestāde "Burtiņš"</t>
  </si>
  <si>
    <t>Rūjienas pilsētas [pirmsskolas izglītības iestāde "Vārpiņa'</t>
  </si>
  <si>
    <t>Strenču pilsētas pirmsskolas izglītības iestāde  "Minkāns"</t>
  </si>
  <si>
    <t xml:space="preserve">Jura Neikena Dikļu pamatskola </t>
  </si>
  <si>
    <t>Valmieras 2.vidusskolas pirmsskolas izglītības iestāde "Varavīksne"</t>
  </si>
  <si>
    <t>Naukšēnu Vidusskola</t>
  </si>
  <si>
    <t>Izglītoj.</t>
  </si>
  <si>
    <t xml:space="preserve"> 4 mēn.</t>
  </si>
  <si>
    <t>12 mēnešiem</t>
  </si>
  <si>
    <t>01.09.2021.</t>
  </si>
  <si>
    <t>4 mēnešiem</t>
  </si>
  <si>
    <t xml:space="preserve"> 4 mēnešiem</t>
  </si>
  <si>
    <t xml:space="preserve"> 12 mēn.</t>
  </si>
  <si>
    <t xml:space="preserve">   pamata un vispārējās vidējās izglītības iestāžu pedagogu darba samaksai </t>
  </si>
  <si>
    <t xml:space="preserve">   un valsts sociālās apdrošināšanas obligātām iemaksām</t>
  </si>
  <si>
    <t>Mazsalcas pilsētas Pirmsskolas izglītības iestāde "Dārziņs</t>
  </si>
  <si>
    <t>MD</t>
  </si>
  <si>
    <t>7=4+6</t>
  </si>
  <si>
    <t>7= 4+6</t>
  </si>
  <si>
    <t xml:space="preserve">uzturēšanas </t>
  </si>
  <si>
    <t>izdevumiem</t>
  </si>
  <si>
    <t>4=(5+6)</t>
  </si>
  <si>
    <t>10=(11+12)</t>
  </si>
  <si>
    <t>11=(5+8)</t>
  </si>
  <si>
    <t>12=(6+9)</t>
  </si>
  <si>
    <t>"Par Valmieras novada pašvaldības 2022.gada budžetu"</t>
  </si>
  <si>
    <t>01.01.2022.</t>
  </si>
  <si>
    <t xml:space="preserve">2022.gadā </t>
  </si>
  <si>
    <t>01.09.2022.</t>
  </si>
  <si>
    <t>2022.gadā</t>
  </si>
  <si>
    <t>Valsts mērķdotācijas sadalījums 2022.gadam Valmieras novada pašvaldības</t>
  </si>
  <si>
    <t xml:space="preserve">   Valsts mērķdotācijas sadalījums 2022.gadam Valmieras novada pašvaldības</t>
  </si>
  <si>
    <t xml:space="preserve">Valsts mērķdotācijas sadalījums  2022.gadam Valmieras novada pašvaldības </t>
  </si>
  <si>
    <t>2.pielikums</t>
  </si>
  <si>
    <t>Valdības funkciju klasifikācija</t>
  </si>
  <si>
    <t>Ekonomiskās klasifikācijas kods</t>
  </si>
  <si>
    <t>Rādītāji</t>
  </si>
  <si>
    <t>Ieņēmumi kopā</t>
  </si>
  <si>
    <t>1.0.</t>
  </si>
  <si>
    <t>Nodokļu ieņēmumi</t>
  </si>
  <si>
    <t>01.111</t>
  </si>
  <si>
    <t>Iedzīvotāju ienākuma nod. iepr.gada nasadalītais atlikums</t>
  </si>
  <si>
    <t>01.112</t>
  </si>
  <si>
    <t>Iedzīvotāju ienākuma nodoklis</t>
  </si>
  <si>
    <t>04.111</t>
  </si>
  <si>
    <t>Nekustamā īpašuma nod. par zemi kārtējā gada ieņēmumi</t>
  </si>
  <si>
    <t>04.112</t>
  </si>
  <si>
    <t>Nekustamā īpašuma nod. par zemi iepriekšējo gadu parādi</t>
  </si>
  <si>
    <t>04.121</t>
  </si>
  <si>
    <t>Nekustamā īpašuma nod. par ēkām, būvēm kārtējā gada ieņēmumi</t>
  </si>
  <si>
    <t>04.122</t>
  </si>
  <si>
    <t>Nekustamā īpašuma nod. par ēkām, būvēm iepriekš.gadu parādi</t>
  </si>
  <si>
    <t>04.131</t>
  </si>
  <si>
    <t>Nekustamā īpašuma nod. par mājokli kārtējā gada ieņēmumi</t>
  </si>
  <si>
    <t>04.132</t>
  </si>
  <si>
    <t>Nekustamā īpašuma nod. par mājokli iepriekšējo gadu parādi</t>
  </si>
  <si>
    <t>05.410</t>
  </si>
  <si>
    <t>Azartspēļu nodoklis</t>
  </si>
  <si>
    <t>05.530</t>
  </si>
  <si>
    <t xml:space="preserve">Dabas resursu nodoklis </t>
  </si>
  <si>
    <t>2.0.</t>
  </si>
  <si>
    <t>Nenodokļu ieņēmumi</t>
  </si>
  <si>
    <t>08.100</t>
  </si>
  <si>
    <t>Ieņēmumi no finanšu ieguldījumiem</t>
  </si>
  <si>
    <t>08.300</t>
  </si>
  <si>
    <t>Ieņēmumi no dividendēm</t>
  </si>
  <si>
    <t>08.400</t>
  </si>
  <si>
    <t>Procentu ieņēmumi par aizdevumiem nacionālajā valūtā</t>
  </si>
  <si>
    <t>08.600</t>
  </si>
  <si>
    <t>Procentu ieņēmumi no depozītiem un kontu atlikumiem</t>
  </si>
  <si>
    <t>08.900</t>
  </si>
  <si>
    <t>Pārējie finanšu ieņēmumi</t>
  </si>
  <si>
    <t>09.100</t>
  </si>
  <si>
    <t>Valsts nodeva un kancelejas nodeva par juridiskajiem pakalpojumiem tiesu iestādēs</t>
  </si>
  <si>
    <t>09.400</t>
  </si>
  <si>
    <t>Valsts nodevas</t>
  </si>
  <si>
    <t>09.500</t>
  </si>
  <si>
    <t>Pašvaldību nodevas</t>
  </si>
  <si>
    <t>Naudas sodi un sankcijas</t>
  </si>
  <si>
    <t>Nenodokļu ieņe'mumi un ieņēmumi no zaudējumu atlīdzībām un kompensācijām</t>
  </si>
  <si>
    <t>Dažādi nenodokļu ieņēmumi</t>
  </si>
  <si>
    <t>Ieņēmumi no ēku un būvju īpašuma pārdošanas</t>
  </si>
  <si>
    <t>Ieņēmumi no zemes, meža īpašuma pārdošanas</t>
  </si>
  <si>
    <t>Ieņēmumi no pašvaldību kustamā īpašuma un mantas pārdošanas</t>
  </si>
  <si>
    <t>3.0.</t>
  </si>
  <si>
    <t>Maksas pakalpojumi un citi pašu ieņēmumi</t>
  </si>
  <si>
    <t>Ieņēmumi no budžeta iestāžu sniegtajiem maksas pakalpojumiem</t>
  </si>
  <si>
    <t>Citi pašu ieņēmumi</t>
  </si>
  <si>
    <t>4.0.</t>
  </si>
  <si>
    <t>Ārvalstu finanšu palīdzība</t>
  </si>
  <si>
    <t>Budžeta iestādes ieņēmumi no ārvalstu finanšu palīdzības</t>
  </si>
  <si>
    <t>5.0.</t>
  </si>
  <si>
    <t>Transferti</t>
  </si>
  <si>
    <t>Pašvaldību saņemtie transferti no valsts budžeta daļēji finansētām atvasinātām publiskām personām un no budžeta nefinansētām iestādēm</t>
  </si>
  <si>
    <t>Pašvaldību saņemtie valsts budžeta transferti noteiktam mērķim</t>
  </si>
  <si>
    <t>Pašvaldību no valsts budžeta iestādēm saņemtie transferti ES politiku instrumentu un pārējās ārvalstu finanšu palīdzības līdzfinansētajiem projektiem (pasākumiem)</t>
  </si>
  <si>
    <t>PFIF</t>
  </si>
  <si>
    <t>Pašvaldības budžeta iekšējie transferti starp vienas pašvaldības budžeta veidiem</t>
  </si>
  <si>
    <t>Ieņēmumi pašvaldību budžetā no citām pašvaldībām</t>
  </si>
  <si>
    <t>Pašvaldības iestāžu saņemtie transferti ES politiku instrumentu un pārējās ārvalstu finanšu palīdzības līdzfinansētajiem projektiem</t>
  </si>
  <si>
    <t>II  IZDEVUMI  KOPĀ PA VALDĪBAS FUNKCIONĀLAJĀM KATEGORIJĀM</t>
  </si>
  <si>
    <t>01.000</t>
  </si>
  <si>
    <t>Vispārējie valdības dienesti</t>
  </si>
  <si>
    <t>1.Uzturēšanas izdevumi (1000,2000,3000,4000,6000,7000)</t>
  </si>
  <si>
    <t>Atlīdzība</t>
  </si>
  <si>
    <t>Preces un pakalpojumi</t>
  </si>
  <si>
    <t>Subsīdijas un dotācijas</t>
  </si>
  <si>
    <t>Procentu izdevumi</t>
  </si>
  <si>
    <t>Pamatkapitāla veidošana</t>
  </si>
  <si>
    <t>Sociālie pabalsti</t>
  </si>
  <si>
    <t>Uzturēšanas izdevumu transferti</t>
  </si>
  <si>
    <t>Dažādi izdevumi, kas veidojas pēc uzkrāšanas principa un nav klasificēti iepriekš</t>
  </si>
  <si>
    <t>01.100</t>
  </si>
  <si>
    <t xml:space="preserve">Izpildvara, likumdošanas vara, finanšuun fiskālās darbības, ārlietas </t>
  </si>
  <si>
    <t>01.600</t>
  </si>
  <si>
    <t>Pārējie iepriekš neklasificētie vispārējie valdības dienesti</t>
  </si>
  <si>
    <t>01.720</t>
  </si>
  <si>
    <t xml:space="preserve">Pašvaldību budžetu  parāda darījumi </t>
  </si>
  <si>
    <t>01.800</t>
  </si>
  <si>
    <t>Vispārēja rakstura transferti starp valsts pārvaldes dažādiem līmeņiem</t>
  </si>
  <si>
    <t>01.830</t>
  </si>
  <si>
    <t xml:space="preserve">Vispārēja rakstura transferti no pašvaldību budžeta pašvaldību budžetam </t>
  </si>
  <si>
    <t>01.890</t>
  </si>
  <si>
    <t>Pārējie citur neklasificētie  vispārēja rakstura transferti starp dažādiem valsts pārvaldes līmeņiem</t>
  </si>
  <si>
    <t>03.000</t>
  </si>
  <si>
    <t>Sabiedriskā kārtība un drošība</t>
  </si>
  <si>
    <t>03.100</t>
  </si>
  <si>
    <t>Policija</t>
  </si>
  <si>
    <t>03.200</t>
  </si>
  <si>
    <t>Ugunsdrošības, ugunsdzēsības, glābšanas un civilās drošības dienesti</t>
  </si>
  <si>
    <t>1.Uzturēšanas izdevumi (10000,20000,30000,40000,60000,70000)</t>
  </si>
  <si>
    <t>03.600</t>
  </si>
  <si>
    <t>Pārējie  iepriekš neklasificētie sabiedriskās kārtības un drošības pakalpojumi</t>
  </si>
  <si>
    <t>04.000</t>
  </si>
  <si>
    <t>Ekonomiskā darbība</t>
  </si>
  <si>
    <t>04.100</t>
  </si>
  <si>
    <t>Vispārēja ekonomiska, komerciālaun nodarbinātības darbība</t>
  </si>
  <si>
    <t>04.200</t>
  </si>
  <si>
    <t>Lauksaimniecība, mežsaimniecība, zivsaimniecība un medniec;iba</t>
  </si>
  <si>
    <t>04.230</t>
  </si>
  <si>
    <t>Zivsaimniecība un medniecība</t>
  </si>
  <si>
    <t>04.240</t>
  </si>
  <si>
    <t>Atbalsts lauksaimniecības, mežsaimniecības, zivsaimniecības un medniecības nozaru pasākumiem</t>
  </si>
  <si>
    <t>04.300</t>
  </si>
  <si>
    <t>Kurināmais un  enerģētika</t>
  </si>
  <si>
    <t>04.400</t>
  </si>
  <si>
    <t>Ieguves rūpniecība, apstrādes rūpniecība un būvniecība</t>
  </si>
  <si>
    <t>04.500</t>
  </si>
  <si>
    <t>Transports</t>
  </si>
  <si>
    <t>04.700</t>
  </si>
  <si>
    <t>Citas nozares</t>
  </si>
  <si>
    <t>04.730</t>
  </si>
  <si>
    <t>Tūrisms</t>
  </si>
  <si>
    <t>04.740</t>
  </si>
  <si>
    <t>Vairāku mērķu attīstības projekti</t>
  </si>
  <si>
    <t>04.900</t>
  </si>
  <si>
    <t xml:space="preserve">Vispārēja ekonomiskās darbības vadība, darbība vai atbalsts </t>
  </si>
  <si>
    <t>05.000</t>
  </si>
  <si>
    <t>Vides aizsardzība</t>
  </si>
  <si>
    <t>05.100</t>
  </si>
  <si>
    <t>Atkritumu apsaimniekošana</t>
  </si>
  <si>
    <t>05.200</t>
  </si>
  <si>
    <t xml:space="preserve">Notekūdeņu apsaimniekošana </t>
  </si>
  <si>
    <t>05.300</t>
  </si>
  <si>
    <t>Vides piesārņojuma novēršana un samazināšana</t>
  </si>
  <si>
    <t>05.400</t>
  </si>
  <si>
    <t xml:space="preserve">Bioloģiskās daudzveidības un ainavas aizsardzība </t>
  </si>
  <si>
    <t>05.600</t>
  </si>
  <si>
    <t>Pārējā citur neklsificētā vides aizsardzība</t>
  </si>
  <si>
    <t>06.000</t>
  </si>
  <si>
    <t>Teritoriju un mājokļu apsaimniekošana</t>
  </si>
  <si>
    <t>06.100</t>
  </si>
  <si>
    <t xml:space="preserve">Mājokļu attīstība </t>
  </si>
  <si>
    <t>06.200</t>
  </si>
  <si>
    <t>Teritoriju attīstība</t>
  </si>
  <si>
    <t>06.300</t>
  </si>
  <si>
    <t>Ūdensapgāde</t>
  </si>
  <si>
    <t>06.400</t>
  </si>
  <si>
    <t xml:space="preserve">Ielu apgaismošana </t>
  </si>
  <si>
    <t>06.600</t>
  </si>
  <si>
    <t>Pārējā citur neklasificētā pašvaldību teritoriju un mājokļu apsaimniekošanas darbība</t>
  </si>
  <si>
    <t>07.000</t>
  </si>
  <si>
    <t>Veselība</t>
  </si>
  <si>
    <t>07.200</t>
  </si>
  <si>
    <t>Āmbulatoro ārstniecības iestāžu darbība un pakalpojumi</t>
  </si>
  <si>
    <t>07.400</t>
  </si>
  <si>
    <t>Sabiedrības veselības dienestu pakalpojumi</t>
  </si>
  <si>
    <t>07.600</t>
  </si>
  <si>
    <t>Pārējā citur neklasificēta veselības aprūpe</t>
  </si>
  <si>
    <t>08.000</t>
  </si>
  <si>
    <t>Atpūta, kultūra un reliģija</t>
  </si>
  <si>
    <t xml:space="preserve">Atpūtas un sporta pasākumi </t>
  </si>
  <si>
    <t>08.200</t>
  </si>
  <si>
    <t>Kultūra</t>
  </si>
  <si>
    <t>08.210</t>
  </si>
  <si>
    <t xml:space="preserve">Bibliotēkas </t>
  </si>
  <si>
    <t>08.220</t>
  </si>
  <si>
    <t xml:space="preserve">Muzeji un izstādes </t>
  </si>
  <si>
    <t>08.230</t>
  </si>
  <si>
    <t xml:space="preserve">Kultūras centri, nami, klubi </t>
  </si>
  <si>
    <t>08.240</t>
  </si>
  <si>
    <t xml:space="preserve">Teātri, izrādes un koncertdarbība </t>
  </si>
  <si>
    <t>08.290</t>
  </si>
  <si>
    <t xml:space="preserve">Pārējā citur neklasificētā kultūra </t>
  </si>
  <si>
    <t>Reliģisko organizāciju un citu biedrību un nodibinājumu
pakalpojumi</t>
  </si>
  <si>
    <t>Pārējie citur neklasificētie sporta, atpūtas, kultūras un reliģijas pakalpojumi</t>
  </si>
  <si>
    <t>09.000</t>
  </si>
  <si>
    <t>Izglītība</t>
  </si>
  <si>
    <t xml:space="preserve">Pirmsskolas izglītība </t>
  </si>
  <si>
    <t>09.210</t>
  </si>
  <si>
    <t>Vispārējā izglītība. Pamatizglītība.</t>
  </si>
  <si>
    <t>09.211</t>
  </si>
  <si>
    <t>Sākumskolas</t>
  </si>
  <si>
    <t>09.219</t>
  </si>
  <si>
    <t>Vispārējā izglītības mācību iestāžu izdevumi, kuras vienlaikus nodrošina vairāku ISCED-97 līmeņu izglītību</t>
  </si>
  <si>
    <t>09.220</t>
  </si>
  <si>
    <t>Profesionālā izglītība</t>
  </si>
  <si>
    <t>09.410</t>
  </si>
  <si>
    <t xml:space="preserve">Augstākās (terciārās) izglītības 1.posms </t>
  </si>
  <si>
    <t xml:space="preserve">Līmeņos nedefināta izglītība </t>
  </si>
  <si>
    <t>09.510</t>
  </si>
  <si>
    <t xml:space="preserve">Interešu un profesionālās ievirzes izglītība </t>
  </si>
  <si>
    <t>09.530</t>
  </si>
  <si>
    <t>Līmeņos nedefināta izglītība pieaugušajiem</t>
  </si>
  <si>
    <t>09.600</t>
  </si>
  <si>
    <t>Izglītības papildus pakalpojumi</t>
  </si>
  <si>
    <t>09.800</t>
  </si>
  <si>
    <t>Pārējā citur neklasificētā izglītība</t>
  </si>
  <si>
    <t>09.810</t>
  </si>
  <si>
    <t>Pārējā izglītības vadība</t>
  </si>
  <si>
    <t>09.820</t>
  </si>
  <si>
    <t xml:space="preserve">Pārējie citur neklasificētie izglītības pakalpojumi </t>
  </si>
  <si>
    <t>10.000</t>
  </si>
  <si>
    <t>Sociālā aizsardzība</t>
  </si>
  <si>
    <t>Sociālā aizsardzība darbanespējas gadījumā</t>
  </si>
  <si>
    <t>10.200</t>
  </si>
  <si>
    <t xml:space="preserve">Atbalsts gados veciem cilvēkiem </t>
  </si>
  <si>
    <t>10.400</t>
  </si>
  <si>
    <t>Atbalsts ģimenēm ar bērniem</t>
  </si>
  <si>
    <t xml:space="preserve">Mājokļa atbalsts </t>
  </si>
  <si>
    <t>Pārējais citur nekasificēts atbalsts sociāli atstumtām personām</t>
  </si>
  <si>
    <t xml:space="preserve">Pārējās citur neklasificētā sociālā aizsardzība </t>
  </si>
  <si>
    <t>III  IZDEVUMI   PĒC EKONOMISKĀS KLASIFIKĀCIJAS</t>
  </si>
  <si>
    <t>2.Finansēšana (9700,9800,9900)</t>
  </si>
  <si>
    <t>Aizņēmumi un aizņēmumu atmaksa</t>
  </si>
  <si>
    <t>F40320010</t>
  </si>
  <si>
    <t>Ilgtermiņa aizņēmumi no Valsts kases</t>
  </si>
  <si>
    <t>F40320020</t>
  </si>
  <si>
    <t>Ilgtermiņa aizņēmumu atmaksa Valsts kasei</t>
  </si>
  <si>
    <t>Aizdevumi un aizdevumu atmaksa</t>
  </si>
  <si>
    <t>Aizdevumi</t>
  </si>
  <si>
    <t>Aizdevumu atmaksa</t>
  </si>
  <si>
    <t>Akcijas un cita līdzdalība komersantu pašu kapitālā</t>
  </si>
  <si>
    <t>F55010003 (9910)</t>
  </si>
  <si>
    <t>Līdzdalība radniecīgo uzņēmumu kapitālā, kas nav akcijas</t>
  </si>
  <si>
    <t>Līdzdalība asociēto uzņēmumu kapitālā, kuru akcijas netiek kotētas fondu biržās</t>
  </si>
  <si>
    <t>Līdzdalība asociēto uzņēmumu kapitālā, kas nav akcijas</t>
  </si>
  <si>
    <t xml:space="preserve">III PAVISAM IZDEVUMI </t>
  </si>
  <si>
    <t>Naudas līdzekļu atlikums gada sākumā</t>
  </si>
  <si>
    <t>Naudas līdzekļu atlikums gada beigās</t>
  </si>
  <si>
    <t xml:space="preserve">IEŅĒMUMU UN IZDEVUMU TĀME 2022.GADAM  </t>
  </si>
  <si>
    <t>Plāns'2022</t>
  </si>
  <si>
    <t xml:space="preserve">VALMIERAS NOVADA PAŠVALDĪBAS KONSOLIDĒTĀ </t>
  </si>
  <si>
    <t>ZIEDOJUMA UN DĀVINĀJUMA BUDŽETA</t>
  </si>
  <si>
    <t>Ieņēmumi no valsts un pašvaldību īpašumu iznomāšanas</t>
  </si>
  <si>
    <t>01.300</t>
  </si>
  <si>
    <t>Vis[arējās nozīmes dienesti</t>
  </si>
  <si>
    <t>03.300</t>
  </si>
  <si>
    <t>Tiesu un prokuratūras iestādes</t>
  </si>
  <si>
    <t>05.500</t>
  </si>
  <si>
    <t>Vides aizsardzības lietišķie pētījumi un attīstība</t>
  </si>
  <si>
    <t>VALMIERAS NOVADA PAŠVALDĪBAS CITU BUDŽETA LĪDZEKĻU</t>
  </si>
  <si>
    <t xml:space="preserve"> IEŅĒMUMU UN IZDEVUMU TĀME 2022.GADAM </t>
  </si>
  <si>
    <t>01111</t>
  </si>
  <si>
    <t>01112</t>
  </si>
  <si>
    <t>04111</t>
  </si>
  <si>
    <t>04112</t>
  </si>
  <si>
    <t>04121</t>
  </si>
  <si>
    <t>04122</t>
  </si>
  <si>
    <t>05410</t>
  </si>
  <si>
    <t>08100</t>
  </si>
  <si>
    <t>08300</t>
  </si>
  <si>
    <t>08400</t>
  </si>
  <si>
    <t>08600</t>
  </si>
  <si>
    <t>08900</t>
  </si>
  <si>
    <t>09400</t>
  </si>
  <si>
    <t>09500</t>
  </si>
  <si>
    <t>12300</t>
  </si>
  <si>
    <t>Ieņēmumi uzturēšanas izdevumiem pašvaldību pamatbudžetā no valsts budžeta</t>
  </si>
  <si>
    <t>Ieņēmumi pašvaldību pamatbudžetā no valsts budžeta iestādēm kapitālajiem izdevumiem</t>
  </si>
  <si>
    <t>Ieņēmumi par ES struktūrfondu finansēto daļu projektu īstenošanai</t>
  </si>
  <si>
    <t>Ieņēmumi par valsts budžeta finansējuma daļu ES struktūrfondu finansēto projektu īstenošanai</t>
  </si>
  <si>
    <t>Ieņēmumi pašvaldības budžetā no rajona padomes no valsts budžeta dotāciju un mērķdotāciju sadales</t>
  </si>
  <si>
    <t>Pārējie maksājumi no rajonu padomēm</t>
  </si>
  <si>
    <t>7.0.</t>
  </si>
  <si>
    <t>Dotācija no vispārējiem ieņēmumiem</t>
  </si>
  <si>
    <t>1.1.</t>
  </si>
  <si>
    <t>Kārtējie izdevumi (10000,20000)</t>
  </si>
  <si>
    <t>Atalgojums</t>
  </si>
  <si>
    <t>Darba devēja valsts sociālās apdrošināšanas obligātās iemaksas, sociāla rakstura pabalsti un kompensācija</t>
  </si>
  <si>
    <t>Komandējumi un dienesta braucieni</t>
  </si>
  <si>
    <t>Pakalpojumi</t>
  </si>
  <si>
    <t>- samazināti izdevumi par atgūstamajiem trešo personu izdevumiem</t>
  </si>
  <si>
    <t>Krājumi, materiāli, energoresursi, prece, biroja preces un inventārs</t>
  </si>
  <si>
    <t>Izdevumi periodikas iegādei</t>
  </si>
  <si>
    <t>Budžeta iestāžu nodokļu maksājumi</t>
  </si>
  <si>
    <t>1.3.</t>
  </si>
  <si>
    <t>Līdzekļi neparedzētiem gadījumiem no pašvaldības budžetiem</t>
  </si>
  <si>
    <t>Subsīdijas un dotācijas komersantiem, biedrībām un nodibinājumiem, izņemot lauksaimniecības ražošanu</t>
  </si>
  <si>
    <t>1.2.</t>
  </si>
  <si>
    <t>Subsīdijas komersantiem sabiedriskā transporta pakalpojumu
nodrošināšanai (par pasažieru regulārajiem pārvadājumiem)</t>
  </si>
  <si>
    <t>Procentu maksājumi iekšzemes kredītiestādēm</t>
  </si>
  <si>
    <t>2.1.</t>
  </si>
  <si>
    <t>Pārējie procentu maksājumi (Valsts kasei)</t>
  </si>
  <si>
    <t>Nemateriālie ieguldījumi</t>
  </si>
  <si>
    <t>Pamatlīdzekļi</t>
  </si>
  <si>
    <t>Izdevumi par kapitāla daļu pārdošanu un pārvērtēšanu, vērtspapīru tirdzniecību un pārvērtēšanu un kapitāla daļu iegādi</t>
  </si>
  <si>
    <t>Sociālie pabalsti naudā</t>
  </si>
  <si>
    <t>1.5.</t>
  </si>
  <si>
    <t>Sociālie pabalsti natūrā</t>
  </si>
  <si>
    <t>Pārējie klasifikācijā neminētie maksājumi iedzīvotājiem natūrā un kompensācijas</t>
  </si>
  <si>
    <t>Norēķini par citu pašvaldību izglītības iestāžu sniegtajiem pakalpojumiem</t>
  </si>
  <si>
    <t>Norēķini par citu pašvaldību soc.palīdzības iestāžu sniegtajiem pakalpojumiem</t>
  </si>
  <si>
    <t>Līdzfinansējums projektu realizācijai</t>
  </si>
  <si>
    <t>Pārējie izdevumu transferti citām pašvaldībām</t>
  </si>
  <si>
    <t>Pašvaldības pamatbudžeta uzturēšanas izdevumu transferts uz valsts pamatbudžetu</t>
  </si>
  <si>
    <t>2.2.</t>
  </si>
  <si>
    <t>Iemaksas pašvaldību finanšu izlīdzināšanas fondā</t>
  </si>
  <si>
    <t>Pašvaldību uzturēšanas izdevumu transferti valsts budžeta daļēji finansētām atvasinātajām publiskajām personām, budžeta nefinansētajām iestādēm</t>
  </si>
  <si>
    <t>Zaudējumi no valūtas kursa svārstībām</t>
  </si>
  <si>
    <t>Pārējie iepriekš neuzskaitīti budžeta izdevumi, kas veidojas pēc uzkrāšanas principa un nav uzskaitīti kodos 8100,8200,8300,8400,8500 un 8600</t>
  </si>
  <si>
    <t>VALMIERAS NOVADA PAŠVALDĪBAS KONSOLIDĒTĀ PAMATBUDŽETA</t>
  </si>
  <si>
    <t>Nenodokļu ieņēmumi un ieņēmumi no zaudējumu atlīdzībām un kompensācijām</t>
  </si>
  <si>
    <t>1.pielikums</t>
  </si>
  <si>
    <t>Pārējie pašvaldību saņemtie valsts budžeta iestāžu transferti</t>
  </si>
  <si>
    <t>Saņemtā dotācija no PFIF</t>
  </si>
  <si>
    <t>3.pielikums</t>
  </si>
  <si>
    <t>Valmieras novada pašvaldības saistošajiem noteikumiem Nr.37</t>
  </si>
  <si>
    <t>Kopā Valmieras Gaujas krasta vidusskola-attīstības centrs</t>
  </si>
  <si>
    <t>Izglītojamo skaits 01.09.2021.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</si>
</sst>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00"/>
  </numFmts>
  <fonts count="3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9"/>
      <name val="Arial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86"/>
    </font>
    <font>
      <sz val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 Baltic"/>
      <charset val="186"/>
    </font>
    <font>
      <b/>
      <sz val="12"/>
      <name val="Times New Roman Baltic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b/>
      <i/>
      <sz val="10"/>
      <name val="Times New Roman Baltic"/>
      <charset val="186"/>
    </font>
    <font>
      <sz val="10"/>
      <color indexed="8"/>
      <name val="Times New Roman Baltic"/>
      <family val="1"/>
      <charset val="186"/>
    </font>
    <font>
      <b/>
      <sz val="10"/>
      <color indexed="8"/>
      <name val="Times New Roman Baltic"/>
      <family val="1"/>
      <charset val="186"/>
    </font>
    <font>
      <b/>
      <sz val="11"/>
      <color theme="1"/>
      <name val="Times New Roman"/>
      <family val="1"/>
      <charset val="186"/>
    </font>
    <font>
      <sz val="12"/>
      <name val="Times New Roman Baltic"/>
      <family val="1"/>
      <charset val="186"/>
    </font>
    <font>
      <sz val="8"/>
      <name val="Times New Roman Baltic"/>
      <family val="1"/>
      <charset val="186"/>
    </font>
    <font>
      <i/>
      <sz val="10"/>
      <name val="Times New Roman Baltic"/>
      <charset val="186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1" fillId="0" borderId="0"/>
  </cellStyleXfs>
  <cellXfs count="3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3" fontId="4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3" xfId="0" applyFont="1" applyBorder="1"/>
    <xf numFmtId="3" fontId="9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2" borderId="5" xfId="0" applyFont="1" applyFill="1" applyBorder="1"/>
    <xf numFmtId="3" fontId="2" fillId="0" borderId="6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right"/>
    </xf>
    <xf numFmtId="0" fontId="11" fillId="0" borderId="5" xfId="0" applyFont="1" applyBorder="1"/>
    <xf numFmtId="0" fontId="3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2" fillId="0" borderId="4" xfId="0" applyFont="1" applyBorder="1" applyAlignment="1">
      <alignment horizontal="center"/>
    </xf>
    <xf numFmtId="0" fontId="11" fillId="0" borderId="3" xfId="0" applyFont="1" applyBorder="1"/>
    <xf numFmtId="3" fontId="14" fillId="0" borderId="3" xfId="1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/>
    <xf numFmtId="0" fontId="7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0" borderId="3" xfId="0" applyFont="1" applyBorder="1"/>
    <xf numFmtId="3" fontId="3" fillId="0" borderId="8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165" fontId="18" fillId="0" borderId="5" xfId="1" applyNumberFormat="1" applyFont="1" applyBorder="1" applyAlignment="1">
      <alignment horizontal="right"/>
    </xf>
    <xf numFmtId="3" fontId="18" fillId="0" borderId="5" xfId="0" applyNumberFormat="1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3" fontId="18" fillId="0" borderId="8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5" fontId="18" fillId="0" borderId="5" xfId="1" applyNumberFormat="1" applyFont="1" applyBorder="1" applyAlignment="1">
      <alignment horizontal="left"/>
    </xf>
    <xf numFmtId="165" fontId="18" fillId="0" borderId="5" xfId="1" applyNumberFormat="1" applyFont="1" applyFill="1" applyBorder="1" applyAlignment="1">
      <alignment horizontal="center"/>
    </xf>
    <xf numFmtId="3" fontId="0" fillId="0" borderId="0" xfId="0" applyNumberFormat="1"/>
    <xf numFmtId="3" fontId="7" fillId="0" borderId="0" xfId="0" applyNumberFormat="1" applyFont="1"/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0" xfId="0" applyFont="1" applyAlignment="1"/>
    <xf numFmtId="165" fontId="2" fillId="3" borderId="8" xfId="1" applyNumberFormat="1" applyFont="1" applyFill="1" applyBorder="1" applyAlignment="1">
      <alignment horizontal="center"/>
    </xf>
    <xf numFmtId="165" fontId="0" fillId="0" borderId="0" xfId="1" applyNumberFormat="1" applyFont="1"/>
    <xf numFmtId="0" fontId="0" fillId="0" borderId="5" xfId="0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horizontal="right" wrapText="1"/>
    </xf>
    <xf numFmtId="1" fontId="0" fillId="0" borderId="5" xfId="0" applyNumberForma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9" fillId="0" borderId="7" xfId="0" applyFont="1" applyBorder="1"/>
    <xf numFmtId="0" fontId="17" fillId="0" borderId="7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3" fontId="18" fillId="0" borderId="5" xfId="0" applyNumberFormat="1" applyFont="1" applyBorder="1" applyAlignment="1">
      <alignment horizontal="center"/>
    </xf>
    <xf numFmtId="3" fontId="18" fillId="0" borderId="8" xfId="0" applyNumberFormat="1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3" fontId="18" fillId="0" borderId="3" xfId="0" applyNumberFormat="1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8" fillId="0" borderId="5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0" fillId="0" borderId="10" xfId="0" applyBorder="1"/>
    <xf numFmtId="3" fontId="9" fillId="0" borderId="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center"/>
    </xf>
    <xf numFmtId="165" fontId="2" fillId="3" borderId="5" xfId="1" applyNumberFormat="1" applyFont="1" applyFill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0" fontId="23" fillId="0" borderId="0" xfId="2" applyFont="1" applyAlignment="1">
      <alignment horizontal="center"/>
    </xf>
    <xf numFmtId="3" fontId="23" fillId="0" borderId="0" xfId="2" applyNumberFormat="1" applyFont="1" applyAlignment="1">
      <alignment horizontal="center"/>
    </xf>
    <xf numFmtId="0" fontId="24" fillId="0" borderId="4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wrapText="1"/>
    </xf>
    <xf numFmtId="3" fontId="25" fillId="0" borderId="4" xfId="2" applyNumberFormat="1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24" fillId="0" borderId="3" xfId="2" applyFont="1" applyBorder="1" applyAlignment="1">
      <alignment horizontal="center" vertical="center" wrapText="1"/>
    </xf>
    <xf numFmtId="0" fontId="24" fillId="0" borderId="12" xfId="2" applyFont="1" applyBorder="1" applyAlignment="1">
      <alignment horizontal="center" vertical="center" wrapText="1"/>
    </xf>
    <xf numFmtId="3" fontId="24" fillId="0" borderId="1" xfId="2" applyNumberFormat="1" applyFont="1" applyBorder="1" applyAlignment="1">
      <alignment horizontal="center"/>
    </xf>
    <xf numFmtId="0" fontId="25" fillId="4" borderId="5" xfId="2" applyFont="1" applyFill="1" applyBorder="1" applyAlignment="1">
      <alignment horizontal="center"/>
    </xf>
    <xf numFmtId="0" fontId="25" fillId="4" borderId="13" xfId="2" applyFont="1" applyFill="1" applyBorder="1"/>
    <xf numFmtId="3" fontId="25" fillId="4" borderId="9" xfId="2" applyNumberFormat="1" applyFont="1" applyFill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25" fillId="0" borderId="13" xfId="2" applyFont="1" applyBorder="1"/>
    <xf numFmtId="3" fontId="25" fillId="0" borderId="5" xfId="2" applyNumberFormat="1" applyFont="1" applyBorder="1" applyAlignment="1">
      <alignment horizontal="center"/>
    </xf>
    <xf numFmtId="0" fontId="24" fillId="0" borderId="14" xfId="2" applyFont="1" applyBorder="1"/>
    <xf numFmtId="0" fontId="24" fillId="0" borderId="5" xfId="2" quotePrefix="1" applyFont="1" applyBorder="1" applyAlignment="1">
      <alignment horizontal="right"/>
    </xf>
    <xf numFmtId="0" fontId="24" fillId="0" borderId="13" xfId="2" applyFont="1" applyBorder="1"/>
    <xf numFmtId="3" fontId="24" fillId="0" borderId="5" xfId="2" applyNumberFormat="1" applyFont="1" applyBorder="1"/>
    <xf numFmtId="0" fontId="24" fillId="0" borderId="5" xfId="2" quotePrefix="1" applyFont="1" applyBorder="1" applyAlignment="1" applyProtection="1">
      <alignment horizontal="right"/>
      <protection locked="0"/>
    </xf>
    <xf numFmtId="0" fontId="24" fillId="0" borderId="5" xfId="2" applyFont="1" applyBorder="1" applyProtection="1">
      <protection locked="0"/>
    </xf>
    <xf numFmtId="0" fontId="25" fillId="0" borderId="14" xfId="2" applyFont="1" applyBorder="1" applyAlignment="1">
      <alignment horizontal="center"/>
    </xf>
    <xf numFmtId="0" fontId="24" fillId="0" borderId="5" xfId="2" applyFont="1" applyBorder="1"/>
    <xf numFmtId="166" fontId="24" fillId="0" borderId="5" xfId="2" applyNumberFormat="1" applyFont="1" applyBorder="1"/>
    <xf numFmtId="166" fontId="24" fillId="0" borderId="5" xfId="2" applyNumberFormat="1" applyFont="1" applyBorder="1" applyProtection="1">
      <protection locked="0"/>
    </xf>
    <xf numFmtId="166" fontId="24" fillId="0" borderId="5" xfId="2" quotePrefix="1" applyNumberFormat="1" applyFont="1" applyBorder="1" applyAlignment="1">
      <alignment horizontal="right"/>
    </xf>
    <xf numFmtId="166" fontId="24" fillId="0" borderId="5" xfId="2" quotePrefix="1" applyNumberFormat="1" applyFont="1" applyBorder="1" applyAlignment="1" applyProtection="1">
      <alignment horizontal="right"/>
      <protection locked="0"/>
    </xf>
    <xf numFmtId="166" fontId="25" fillId="0" borderId="5" xfId="2" applyNumberFormat="1" applyFont="1" applyBorder="1" applyAlignment="1">
      <alignment horizontal="center"/>
    </xf>
    <xf numFmtId="0" fontId="24" fillId="0" borderId="5" xfId="2" applyFont="1" applyBorder="1" applyAlignment="1" applyProtection="1">
      <alignment wrapText="1"/>
      <protection locked="0"/>
    </xf>
    <xf numFmtId="166" fontId="24" fillId="0" borderId="5" xfId="0" quotePrefix="1" applyNumberFormat="1" applyFont="1" applyBorder="1" applyAlignment="1" applyProtection="1">
      <alignment horizontal="right"/>
      <protection locked="0"/>
    </xf>
    <xf numFmtId="0" fontId="24" fillId="0" borderId="5" xfId="0" applyFont="1" applyBorder="1" applyAlignment="1" applyProtection="1">
      <alignment wrapText="1"/>
      <protection locked="0"/>
    </xf>
    <xf numFmtId="0" fontId="24" fillId="0" borderId="13" xfId="2" applyFont="1" applyBorder="1" applyAlignment="1">
      <alignment wrapText="1"/>
    </xf>
    <xf numFmtId="0" fontId="26" fillId="0" borderId="13" xfId="2" applyFont="1" applyBorder="1" applyAlignment="1">
      <alignment wrapText="1"/>
    </xf>
    <xf numFmtId="3" fontId="26" fillId="0" borderId="5" xfId="2" applyNumberFormat="1" applyFont="1" applyBorder="1" applyAlignment="1">
      <alignment horizontal="center"/>
    </xf>
    <xf numFmtId="0" fontId="24" fillId="4" borderId="14" xfId="2" applyFont="1" applyFill="1" applyBorder="1"/>
    <xf numFmtId="0" fontId="25" fillId="4" borderId="13" xfId="2" applyFont="1" applyFill="1" applyBorder="1" applyAlignment="1">
      <alignment horizontal="center" wrapText="1"/>
    </xf>
    <xf numFmtId="3" fontId="25" fillId="4" borderId="5" xfId="2" applyNumberFormat="1" applyFont="1" applyFill="1" applyBorder="1" applyAlignment="1">
      <alignment horizontal="center"/>
    </xf>
    <xf numFmtId="0" fontId="25" fillId="5" borderId="14" xfId="2" quotePrefix="1" applyFont="1" applyFill="1" applyBorder="1" applyAlignment="1">
      <alignment horizontal="left"/>
    </xf>
    <xf numFmtId="0" fontId="25" fillId="5" borderId="5" xfId="2" applyFont="1" applyFill="1" applyBorder="1" applyAlignment="1">
      <alignment horizontal="center"/>
    </xf>
    <xf numFmtId="0" fontId="25" fillId="5" borderId="13" xfId="2" applyFont="1" applyFill="1" applyBorder="1"/>
    <xf numFmtId="3" fontId="25" fillId="5" borderId="13" xfId="2" applyNumberFormat="1" applyFont="1" applyFill="1" applyBorder="1" applyAlignment="1">
      <alignment horizontal="center"/>
    </xf>
    <xf numFmtId="0" fontId="24" fillId="2" borderId="14" xfId="2" applyFont="1" applyFill="1" applyBorder="1" applyAlignment="1">
      <alignment horizontal="center"/>
    </xf>
    <xf numFmtId="0" fontId="24" fillId="2" borderId="5" xfId="2" applyFont="1" applyFill="1" applyBorder="1" applyAlignment="1">
      <alignment horizontal="center"/>
    </xf>
    <xf numFmtId="0" fontId="25" fillId="2" borderId="13" xfId="2" applyFont="1" applyFill="1" applyBorder="1" applyAlignment="1">
      <alignment horizontal="center"/>
    </xf>
    <xf numFmtId="3" fontId="23" fillId="2" borderId="5" xfId="2" applyNumberFormat="1" applyFont="1" applyFill="1" applyBorder="1" applyAlignment="1">
      <alignment horizontal="center"/>
    </xf>
    <xf numFmtId="0" fontId="25" fillId="2" borderId="5" xfId="2" applyFont="1" applyFill="1" applyBorder="1" applyAlignment="1">
      <alignment horizontal="center"/>
    </xf>
    <xf numFmtId="0" fontId="25" fillId="2" borderId="13" xfId="2" applyFont="1" applyFill="1" applyBorder="1" applyAlignment="1">
      <alignment horizontal="left"/>
    </xf>
    <xf numFmtId="3" fontId="23" fillId="2" borderId="5" xfId="2" applyNumberFormat="1" applyFont="1" applyFill="1" applyBorder="1" applyAlignment="1">
      <alignment horizontal="right"/>
    </xf>
    <xf numFmtId="0" fontId="24" fillId="0" borderId="14" xfId="2" applyFont="1" applyBorder="1" applyAlignment="1">
      <alignment horizontal="center"/>
    </xf>
    <xf numFmtId="0" fontId="26" fillId="0" borderId="5" xfId="2" applyFont="1" applyBorder="1" applyAlignment="1">
      <alignment horizontal="center"/>
    </xf>
    <xf numFmtId="3" fontId="23" fillId="0" borderId="5" xfId="2" applyNumberFormat="1" applyFont="1" applyBorder="1" applyAlignment="1">
      <alignment horizontal="right"/>
    </xf>
    <xf numFmtId="0" fontId="25" fillId="0" borderId="15" xfId="2" applyFont="1" applyBorder="1"/>
    <xf numFmtId="1" fontId="25" fillId="0" borderId="5" xfId="2" applyNumberFormat="1" applyFont="1" applyBorder="1"/>
    <xf numFmtId="3" fontId="23" fillId="0" borderId="5" xfId="2" applyNumberFormat="1" applyFont="1" applyBorder="1" applyAlignment="1">
      <alignment horizontal="center"/>
    </xf>
    <xf numFmtId="0" fontId="25" fillId="0" borderId="6" xfId="2" applyFont="1" applyBorder="1" applyAlignment="1" applyProtection="1">
      <alignment horizontal="center"/>
      <protection locked="0"/>
    </xf>
    <xf numFmtId="0" fontId="25" fillId="0" borderId="6" xfId="2" applyFont="1" applyBorder="1" applyAlignment="1" applyProtection="1">
      <alignment horizontal="left" wrapText="1"/>
      <protection locked="0"/>
    </xf>
    <xf numFmtId="0" fontId="27" fillId="6" borderId="14" xfId="2" quotePrefix="1" applyFont="1" applyFill="1" applyBorder="1" applyAlignment="1">
      <alignment horizontal="right"/>
    </xf>
    <xf numFmtId="0" fontId="27" fillId="6" borderId="5" xfId="2" applyFont="1" applyFill="1" applyBorder="1" applyAlignment="1">
      <alignment horizontal="center"/>
    </xf>
    <xf numFmtId="0" fontId="27" fillId="6" borderId="13" xfId="2" applyFont="1" applyFill="1" applyBorder="1"/>
    <xf numFmtId="3" fontId="26" fillId="6" borderId="13" xfId="2" applyNumberFormat="1" applyFont="1" applyFill="1" applyBorder="1" applyAlignment="1">
      <alignment horizontal="center"/>
    </xf>
    <xf numFmtId="0" fontId="27" fillId="7" borderId="14" xfId="2" quotePrefix="1" applyFont="1" applyFill="1" applyBorder="1" applyAlignment="1">
      <alignment horizontal="right"/>
    </xf>
    <xf numFmtId="0" fontId="27" fillId="7" borderId="5" xfId="2" applyFont="1" applyFill="1" applyBorder="1" applyAlignment="1">
      <alignment horizontal="center"/>
    </xf>
    <xf numFmtId="0" fontId="27" fillId="7" borderId="13" xfId="2" applyFont="1" applyFill="1" applyBorder="1"/>
    <xf numFmtId="3" fontId="26" fillId="7" borderId="13" xfId="2" applyNumberFormat="1" applyFont="1" applyFill="1" applyBorder="1" applyAlignment="1">
      <alignment horizontal="center"/>
    </xf>
    <xf numFmtId="0" fontId="27" fillId="0" borderId="14" xfId="2" quotePrefix="1" applyFont="1" applyBorder="1" applyAlignment="1">
      <alignment horizontal="right"/>
    </xf>
    <xf numFmtId="0" fontId="27" fillId="0" borderId="5" xfId="2" applyFont="1" applyBorder="1" applyAlignment="1">
      <alignment horizontal="center"/>
    </xf>
    <xf numFmtId="0" fontId="25" fillId="0" borderId="13" xfId="2" applyFont="1" applyBorder="1" applyAlignment="1">
      <alignment horizontal="center"/>
    </xf>
    <xf numFmtId="0" fontId="27" fillId="7" borderId="13" xfId="2" applyFont="1" applyFill="1" applyBorder="1" applyAlignment="1">
      <alignment wrapText="1"/>
    </xf>
    <xf numFmtId="0" fontId="25" fillId="5" borderId="14" xfId="2" applyFont="1" applyFill="1" applyBorder="1" applyAlignment="1">
      <alignment horizontal="left"/>
    </xf>
    <xf numFmtId="0" fontId="27" fillId="8" borderId="14" xfId="2" quotePrefix="1" applyFont="1" applyFill="1" applyBorder="1" applyAlignment="1">
      <alignment horizontal="right"/>
    </xf>
    <xf numFmtId="0" fontId="27" fillId="8" borderId="5" xfId="2" applyFont="1" applyFill="1" applyBorder="1" applyAlignment="1">
      <alignment horizontal="center"/>
    </xf>
    <xf numFmtId="0" fontId="27" fillId="8" borderId="13" xfId="2" applyFont="1" applyFill="1" applyBorder="1"/>
    <xf numFmtId="3" fontId="26" fillId="8" borderId="13" xfId="2" applyNumberFormat="1" applyFont="1" applyFill="1" applyBorder="1" applyAlignment="1">
      <alignment horizontal="center"/>
    </xf>
    <xf numFmtId="0" fontId="24" fillId="5" borderId="5" xfId="2" applyFont="1" applyFill="1" applyBorder="1" applyAlignment="1">
      <alignment horizontal="center"/>
    </xf>
    <xf numFmtId="0" fontId="26" fillId="5" borderId="14" xfId="2" quotePrefix="1" applyFont="1" applyFill="1" applyBorder="1" applyAlignment="1">
      <alignment horizontal="left"/>
    </xf>
    <xf numFmtId="0" fontId="26" fillId="5" borderId="5" xfId="2" applyFont="1" applyFill="1" applyBorder="1" applyAlignment="1">
      <alignment horizontal="center"/>
    </xf>
    <xf numFmtId="0" fontId="26" fillId="5" borderId="13" xfId="2" applyFont="1" applyFill="1" applyBorder="1"/>
    <xf numFmtId="0" fontId="27" fillId="6" borderId="13" xfId="2" applyFont="1" applyFill="1" applyBorder="1" applyAlignment="1">
      <alignment wrapText="1"/>
    </xf>
    <xf numFmtId="0" fontId="27" fillId="8" borderId="13" xfId="2" applyFont="1" applyFill="1" applyBorder="1" applyAlignment="1">
      <alignment wrapText="1"/>
    </xf>
    <xf numFmtId="166" fontId="27" fillId="6" borderId="14" xfId="2" quotePrefix="1" applyNumberFormat="1" applyFont="1" applyFill="1" applyBorder="1" applyAlignment="1">
      <alignment horizontal="right"/>
    </xf>
    <xf numFmtId="0" fontId="24" fillId="4" borderId="14" xfId="2" applyFont="1" applyFill="1" applyBorder="1" applyAlignment="1">
      <alignment horizontal="center"/>
    </xf>
    <xf numFmtId="0" fontId="25" fillId="4" borderId="13" xfId="2" applyFont="1" applyFill="1" applyBorder="1" applyAlignment="1">
      <alignment horizontal="left"/>
    </xf>
    <xf numFmtId="0" fontId="25" fillId="4" borderId="13" xfId="2" applyFont="1" applyFill="1" applyBorder="1" applyAlignment="1">
      <alignment horizontal="center"/>
    </xf>
    <xf numFmtId="3" fontId="25" fillId="2" borderId="5" xfId="2" applyNumberFormat="1" applyFont="1" applyFill="1" applyBorder="1" applyAlignment="1">
      <alignment horizontal="right"/>
    </xf>
    <xf numFmtId="3" fontId="25" fillId="2" borderId="5" xfId="2" applyNumberFormat="1" applyFont="1" applyFill="1" applyBorder="1" applyAlignment="1">
      <alignment horizontal="center"/>
    </xf>
    <xf numFmtId="0" fontId="24" fillId="4" borderId="5" xfId="2" applyFont="1" applyFill="1" applyBorder="1" applyAlignment="1">
      <alignment horizontal="center"/>
    </xf>
    <xf numFmtId="3" fontId="25" fillId="4" borderId="5" xfId="2" applyNumberFormat="1" applyFont="1" applyFill="1" applyBorder="1" applyAlignment="1">
      <alignment horizontal="right"/>
    </xf>
    <xf numFmtId="0" fontId="23" fillId="0" borderId="14" xfId="2" applyFont="1" applyBorder="1" applyAlignment="1">
      <alignment horizontal="right"/>
    </xf>
    <xf numFmtId="0" fontId="23" fillId="0" borderId="5" xfId="2" applyFont="1" applyBorder="1" applyAlignment="1">
      <alignment wrapText="1"/>
    </xf>
    <xf numFmtId="3" fontId="24" fillId="0" borderId="5" xfId="2" applyNumberFormat="1" applyFont="1" applyBorder="1" applyAlignment="1">
      <alignment horizontal="right"/>
    </xf>
    <xf numFmtId="0" fontId="24" fillId="0" borderId="16" xfId="2" applyFont="1" applyBorder="1" applyAlignment="1">
      <alignment horizontal="center"/>
    </xf>
    <xf numFmtId="0" fontId="24" fillId="0" borderId="5" xfId="2" applyFont="1" applyBorder="1" applyAlignment="1">
      <alignment horizontal="right"/>
    </xf>
    <xf numFmtId="0" fontId="24" fillId="0" borderId="6" xfId="2" applyFont="1" applyBorder="1" applyAlignment="1">
      <alignment horizontal="right"/>
    </xf>
    <xf numFmtId="0" fontId="24" fillId="4" borderId="16" xfId="2" applyFont="1" applyFill="1" applyBorder="1"/>
    <xf numFmtId="0" fontId="28" fillId="4" borderId="6" xfId="2" applyFont="1" applyFill="1" applyBorder="1" applyAlignment="1">
      <alignment horizontal="left"/>
    </xf>
    <xf numFmtId="0" fontId="29" fillId="4" borderId="15" xfId="2" applyFont="1" applyFill="1" applyBorder="1" applyAlignment="1">
      <alignment horizontal="center"/>
    </xf>
    <xf numFmtId="3" fontId="29" fillId="4" borderId="6" xfId="2" applyNumberFormat="1" applyFont="1" applyFill="1" applyBorder="1" applyAlignment="1">
      <alignment horizontal="right"/>
    </xf>
    <xf numFmtId="0" fontId="24" fillId="4" borderId="4" xfId="2" applyFont="1" applyFill="1" applyBorder="1"/>
    <xf numFmtId="0" fontId="24" fillId="4" borderId="4" xfId="2" applyFont="1" applyFill="1" applyBorder="1" applyAlignment="1">
      <alignment horizontal="center"/>
    </xf>
    <xf numFmtId="0" fontId="25" fillId="4" borderId="4" xfId="2" applyFont="1" applyFill="1" applyBorder="1"/>
    <xf numFmtId="3" fontId="25" fillId="4" borderId="4" xfId="2" applyNumberFormat="1" applyFont="1" applyFill="1" applyBorder="1" applyAlignment="1">
      <alignment horizontal="center"/>
    </xf>
    <xf numFmtId="0" fontId="24" fillId="4" borderId="17" xfId="2" applyFont="1" applyFill="1" applyBorder="1"/>
    <xf numFmtId="0" fontId="24" fillId="4" borderId="8" xfId="2" applyFont="1" applyFill="1" applyBorder="1" applyAlignment="1">
      <alignment horizontal="center"/>
    </xf>
    <xf numFmtId="0" fontId="25" fillId="4" borderId="18" xfId="2" applyFont="1" applyFill="1" applyBorder="1"/>
    <xf numFmtId="3" fontId="25" fillId="4" borderId="8" xfId="2" applyNumberFormat="1" applyFont="1" applyFill="1" applyBorder="1" applyAlignment="1">
      <alignment horizontal="center"/>
    </xf>
    <xf numFmtId="0" fontId="21" fillId="0" borderId="0" xfId="2"/>
    <xf numFmtId="0" fontId="24" fillId="0" borderId="0" xfId="2" applyFont="1"/>
    <xf numFmtId="3" fontId="24" fillId="0" borderId="0" xfId="2" applyNumberFormat="1" applyFont="1"/>
    <xf numFmtId="0" fontId="22" fillId="0" borderId="0" xfId="2" applyFont="1" applyAlignment="1">
      <alignment vertical="center"/>
    </xf>
    <xf numFmtId="0" fontId="30" fillId="0" borderId="0" xfId="0" applyFont="1" applyAlignment="1">
      <alignment horizontal="center"/>
    </xf>
    <xf numFmtId="0" fontId="24" fillId="0" borderId="13" xfId="2" applyFont="1" applyBorder="1" applyProtection="1">
      <protection locked="0"/>
    </xf>
    <xf numFmtId="0" fontId="24" fillId="0" borderId="0" xfId="0" applyFont="1"/>
    <xf numFmtId="0" fontId="31" fillId="0" borderId="0" xfId="0" applyFont="1"/>
    <xf numFmtId="0" fontId="24" fillId="0" borderId="0" xfId="0" applyFont="1" applyAlignment="1">
      <alignment horizontal="right"/>
    </xf>
    <xf numFmtId="0" fontId="24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/>
    </xf>
    <xf numFmtId="0" fontId="25" fillId="5" borderId="5" xfId="0" applyFont="1" applyFill="1" applyBorder="1" applyAlignment="1">
      <alignment horizontal="center"/>
    </xf>
    <xf numFmtId="0" fontId="25" fillId="5" borderId="13" xfId="0" applyFont="1" applyFill="1" applyBorder="1"/>
    <xf numFmtId="3" fontId="25" fillId="5" borderId="9" xfId="0" applyNumberFormat="1" applyFont="1" applyFill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13" xfId="0" applyFont="1" applyBorder="1"/>
    <xf numFmtId="3" fontId="25" fillId="0" borderId="5" xfId="0" applyNumberFormat="1" applyFont="1" applyBorder="1" applyAlignment="1">
      <alignment horizontal="center"/>
    </xf>
    <xf numFmtId="0" fontId="24" fillId="0" borderId="14" xfId="0" applyFont="1" applyBorder="1"/>
    <xf numFmtId="0" fontId="24" fillId="0" borderId="5" xfId="0" quotePrefix="1" applyFont="1" applyBorder="1" applyAlignment="1">
      <alignment horizontal="right"/>
    </xf>
    <xf numFmtId="0" fontId="24" fillId="0" borderId="13" xfId="0" applyFont="1" applyBorder="1"/>
    <xf numFmtId="3" fontId="24" fillId="0" borderId="5" xfId="0" applyNumberFormat="1" applyFont="1" applyBorder="1"/>
    <xf numFmtId="0" fontId="25" fillId="0" borderId="14" xfId="0" applyFont="1" applyBorder="1" applyAlignment="1">
      <alignment horizontal="center"/>
    </xf>
    <xf numFmtId="0" fontId="24" fillId="0" borderId="5" xfId="0" quotePrefix="1" applyFont="1" applyBorder="1" applyAlignment="1" applyProtection="1">
      <alignment horizontal="right"/>
      <protection locked="0"/>
    </xf>
    <xf numFmtId="0" fontId="24" fillId="0" borderId="5" xfId="0" applyFont="1" applyBorder="1" applyProtection="1">
      <protection locked="0"/>
    </xf>
    <xf numFmtId="0" fontId="24" fillId="0" borderId="5" xfId="0" applyFont="1" applyBorder="1"/>
    <xf numFmtId="3" fontId="24" fillId="0" borderId="5" xfId="0" applyNumberFormat="1" applyFont="1" applyBorder="1" applyAlignment="1">
      <alignment horizontal="right"/>
    </xf>
    <xf numFmtId="166" fontId="24" fillId="0" borderId="5" xfId="0" quotePrefix="1" applyNumberFormat="1" applyFont="1" applyBorder="1" applyAlignment="1">
      <alignment horizontal="right"/>
    </xf>
    <xf numFmtId="0" fontId="32" fillId="0" borderId="0" xfId="0" applyFont="1" applyAlignment="1">
      <alignment wrapText="1"/>
    </xf>
    <xf numFmtId="0" fontId="24" fillId="0" borderId="5" xfId="0" applyFont="1" applyBorder="1" applyAlignment="1">
      <alignment wrapText="1"/>
    </xf>
    <xf numFmtId="0" fontId="24" fillId="5" borderId="14" xfId="0" applyFont="1" applyFill="1" applyBorder="1"/>
    <xf numFmtId="0" fontId="25" fillId="5" borderId="13" xfId="0" applyFont="1" applyFill="1" applyBorder="1" applyAlignment="1">
      <alignment horizontal="center" wrapText="1"/>
    </xf>
    <xf numFmtId="3" fontId="25" fillId="5" borderId="5" xfId="0" applyNumberFormat="1" applyFont="1" applyFill="1" applyBorder="1" applyAlignment="1">
      <alignment horizontal="center"/>
    </xf>
    <xf numFmtId="0" fontId="24" fillId="4" borderId="14" xfId="0" applyFont="1" applyFill="1" applyBorder="1" applyAlignment="1">
      <alignment horizontal="center"/>
    </xf>
    <xf numFmtId="0" fontId="25" fillId="4" borderId="13" xfId="0" applyFont="1" applyFill="1" applyBorder="1" applyAlignment="1">
      <alignment horizontal="left"/>
    </xf>
    <xf numFmtId="0" fontId="25" fillId="4" borderId="13" xfId="0" applyFont="1" applyFill="1" applyBorder="1" applyAlignment="1">
      <alignment horizontal="center"/>
    </xf>
    <xf numFmtId="3" fontId="25" fillId="4" borderId="5" xfId="0" applyNumberFormat="1" applyFont="1" applyFill="1" applyBorder="1" applyAlignment="1">
      <alignment horizontal="center"/>
    </xf>
    <xf numFmtId="0" fontId="24" fillId="2" borderId="14" xfId="0" applyFont="1" applyFill="1" applyBorder="1" applyAlignment="1">
      <alignment horizontal="center"/>
    </xf>
    <xf numFmtId="3" fontId="25" fillId="2" borderId="5" xfId="0" applyNumberFormat="1" applyFont="1" applyFill="1" applyBorder="1" applyAlignment="1">
      <alignment horizontal="right"/>
    </xf>
    <xf numFmtId="0" fontId="24" fillId="2" borderId="0" xfId="0" applyFont="1" applyFill="1"/>
    <xf numFmtId="3" fontId="25" fillId="2" borderId="5" xfId="0" applyNumberFormat="1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33" fillId="0" borderId="5" xfId="2" quotePrefix="1" applyFont="1" applyBorder="1" applyAlignment="1">
      <alignment horizontal="right" wrapText="1"/>
    </xf>
    <xf numFmtId="0" fontId="24" fillId="0" borderId="15" xfId="2" applyFont="1" applyBorder="1"/>
    <xf numFmtId="3" fontId="26" fillId="0" borderId="5" xfId="0" applyNumberFormat="1" applyFont="1" applyBorder="1" applyAlignment="1">
      <alignment horizontal="center"/>
    </xf>
    <xf numFmtId="0" fontId="25" fillId="0" borderId="5" xfId="2" applyFont="1" applyBorder="1"/>
    <xf numFmtId="0" fontId="24" fillId="0" borderId="15" xfId="2" applyFont="1" applyBorder="1" applyAlignment="1">
      <alignment wrapText="1"/>
    </xf>
    <xf numFmtId="0" fontId="23" fillId="0" borderId="5" xfId="2" applyFont="1" applyBorder="1" applyAlignment="1" applyProtection="1">
      <alignment horizontal="right"/>
      <protection locked="0"/>
    </xf>
    <xf numFmtId="0" fontId="23" fillId="0" borderId="5" xfId="2" applyFont="1" applyBorder="1" applyAlignment="1" applyProtection="1">
      <alignment wrapText="1"/>
      <protection locked="0"/>
    </xf>
    <xf numFmtId="0" fontId="24" fillId="0" borderId="5" xfId="2" applyFont="1" applyBorder="1" applyAlignment="1" applyProtection="1">
      <alignment horizontal="right"/>
      <protection locked="0"/>
    </xf>
    <xf numFmtId="0" fontId="25" fillId="0" borderId="6" xfId="2" applyFont="1" applyBorder="1" applyAlignment="1" applyProtection="1">
      <alignment horizontal="left"/>
      <protection locked="0"/>
    </xf>
    <xf numFmtId="0" fontId="23" fillId="0" borderId="5" xfId="2" applyFont="1" applyBorder="1" applyAlignment="1" applyProtection="1">
      <alignment horizontal="center"/>
      <protection locked="0"/>
    </xf>
    <xf numFmtId="0" fontId="23" fillId="0" borderId="5" xfId="2" applyFont="1" applyBorder="1" applyAlignment="1" applyProtection="1">
      <alignment horizontal="left"/>
      <protection locked="0"/>
    </xf>
    <xf numFmtId="0" fontId="23" fillId="0" borderId="5" xfId="2" applyFont="1" applyBorder="1" applyAlignment="1" applyProtection="1">
      <alignment horizontal="left" wrapText="1"/>
      <protection locked="0"/>
    </xf>
    <xf numFmtId="0" fontId="24" fillId="4" borderId="16" xfId="0" applyFont="1" applyFill="1" applyBorder="1"/>
    <xf numFmtId="0" fontId="28" fillId="4" borderId="6" xfId="0" applyFont="1" applyFill="1" applyBorder="1" applyAlignment="1">
      <alignment horizontal="left"/>
    </xf>
    <xf numFmtId="0" fontId="29" fillId="4" borderId="15" xfId="0" applyFont="1" applyFill="1" applyBorder="1" applyAlignment="1">
      <alignment horizontal="center"/>
    </xf>
    <xf numFmtId="3" fontId="29" fillId="4" borderId="6" xfId="0" applyNumberFormat="1" applyFont="1" applyFill="1" applyBorder="1" applyAlignment="1">
      <alignment horizontal="right"/>
    </xf>
    <xf numFmtId="0" fontId="24" fillId="4" borderId="4" xfId="0" applyFont="1" applyFill="1" applyBorder="1"/>
    <xf numFmtId="0" fontId="24" fillId="4" borderId="4" xfId="0" applyFont="1" applyFill="1" applyBorder="1" applyAlignment="1">
      <alignment horizontal="center"/>
    </xf>
    <xf numFmtId="0" fontId="25" fillId="4" borderId="4" xfId="0" applyFont="1" applyFill="1" applyBorder="1"/>
    <xf numFmtId="3" fontId="25" fillId="4" borderId="4" xfId="0" applyNumberFormat="1" applyFont="1" applyFill="1" applyBorder="1" applyAlignment="1">
      <alignment horizontal="center"/>
    </xf>
    <xf numFmtId="0" fontId="24" fillId="4" borderId="17" xfId="0" applyFont="1" applyFill="1" applyBorder="1"/>
    <xf numFmtId="0" fontId="24" fillId="4" borderId="8" xfId="0" applyFont="1" applyFill="1" applyBorder="1" applyAlignment="1">
      <alignment horizontal="center"/>
    </xf>
    <xf numFmtId="0" fontId="25" fillId="4" borderId="18" xfId="0" applyFont="1" applyFill="1" applyBorder="1"/>
    <xf numFmtId="3" fontId="25" fillId="4" borderId="8" xfId="0" applyNumberFormat="1" applyFont="1" applyFill="1" applyBorder="1" applyAlignment="1">
      <alignment horizontal="center"/>
    </xf>
    <xf numFmtId="3" fontId="2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left"/>
    </xf>
    <xf numFmtId="0" fontId="6" fillId="0" borderId="0" xfId="0" applyFont="1" applyAlignment="1">
      <alignment vertical="top"/>
    </xf>
    <xf numFmtId="0" fontId="22" fillId="0" borderId="0" xfId="2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3" fontId="13" fillId="0" borderId="8" xfId="0" applyNumberFormat="1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1" fontId="34" fillId="0" borderId="5" xfId="0" applyNumberFormat="1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4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24AC5-B8CF-4C32-8783-66CBE97EA801}">
  <sheetPr>
    <pageSetUpPr fitToPage="1"/>
  </sheetPr>
  <dimension ref="A1:D822"/>
  <sheetViews>
    <sheetView workbookViewId="0">
      <pane xSplit="2" ySplit="9" topLeftCell="C766" activePane="bottomRight" state="frozen"/>
      <selection pane="topRight" activeCell="C1" sqref="C1"/>
      <selection pane="bottomLeft" activeCell="A10" sqref="A10"/>
      <selection pane="bottomRight" activeCell="I771" sqref="I771"/>
    </sheetView>
  </sheetViews>
  <sheetFormatPr defaultRowHeight="15" outlineLevelRow="1" x14ac:dyDescent="0.25"/>
  <cols>
    <col min="1" max="1" width="10.7109375" customWidth="1"/>
    <col min="2" max="2" width="12.7109375" customWidth="1"/>
    <col min="3" max="3" width="68" customWidth="1"/>
    <col min="4" max="4" width="16.28515625" style="88" customWidth="1"/>
  </cols>
  <sheetData>
    <row r="1" spans="1:4" x14ac:dyDescent="0.25">
      <c r="D1" s="309" t="s">
        <v>403</v>
      </c>
    </row>
    <row r="2" spans="1:4" x14ac:dyDescent="0.25">
      <c r="D2" s="309" t="s">
        <v>407</v>
      </c>
    </row>
    <row r="3" spans="1:4" x14ac:dyDescent="0.25">
      <c r="D3" s="309" t="s">
        <v>95</v>
      </c>
    </row>
    <row r="4" spans="1:4" ht="9" customHeight="1" x14ac:dyDescent="0.25"/>
    <row r="5" spans="1:4" ht="12" customHeight="1" x14ac:dyDescent="0.25">
      <c r="A5" s="311" t="s">
        <v>401</v>
      </c>
      <c r="B5" s="311"/>
      <c r="C5" s="311"/>
      <c r="D5" s="311"/>
    </row>
    <row r="6" spans="1:4" ht="12" customHeight="1" x14ac:dyDescent="0.25">
      <c r="A6" s="311" t="s">
        <v>330</v>
      </c>
      <c r="B6" s="311"/>
      <c r="C6" s="311"/>
      <c r="D6" s="311"/>
    </row>
    <row r="7" spans="1:4" ht="12" customHeight="1" x14ac:dyDescent="0.25">
      <c r="A7" s="131"/>
      <c r="B7" s="131"/>
      <c r="C7" s="131"/>
      <c r="D7" s="132"/>
    </row>
    <row r="8" spans="1:4" ht="50.1" customHeight="1" x14ac:dyDescent="0.25">
      <c r="A8" s="133" t="s">
        <v>104</v>
      </c>
      <c r="B8" s="134" t="s">
        <v>105</v>
      </c>
      <c r="C8" s="134" t="s">
        <v>106</v>
      </c>
      <c r="D8" s="135" t="s">
        <v>331</v>
      </c>
    </row>
    <row r="9" spans="1:4" ht="15" customHeight="1" x14ac:dyDescent="0.25">
      <c r="A9" s="136">
        <v>1</v>
      </c>
      <c r="B9" s="137">
        <v>2</v>
      </c>
      <c r="C9" s="138">
        <v>3</v>
      </c>
      <c r="D9" s="139">
        <v>4</v>
      </c>
    </row>
    <row r="10" spans="1:4" ht="17.100000000000001" customHeight="1" x14ac:dyDescent="0.25">
      <c r="A10" s="140"/>
      <c r="B10" s="140"/>
      <c r="C10" s="141" t="s">
        <v>107</v>
      </c>
      <c r="D10" s="142">
        <f t="shared" ref="D10" si="0">D11+D22+D38+D41+D43</f>
        <v>83962190</v>
      </c>
    </row>
    <row r="11" spans="1:4" ht="12" customHeight="1" x14ac:dyDescent="0.25">
      <c r="A11" s="143" t="s">
        <v>108</v>
      </c>
      <c r="B11" s="143"/>
      <c r="C11" s="144" t="s">
        <v>109</v>
      </c>
      <c r="D11" s="145">
        <f t="shared" ref="D11" si="1">SUM(D12:D21)</f>
        <v>38526495</v>
      </c>
    </row>
    <row r="12" spans="1:4" ht="12" customHeight="1" x14ac:dyDescent="0.25">
      <c r="A12" s="146"/>
      <c r="B12" s="147" t="s">
        <v>110</v>
      </c>
      <c r="C12" s="148" t="s">
        <v>111</v>
      </c>
      <c r="D12" s="149"/>
    </row>
    <row r="13" spans="1:4" ht="12" customHeight="1" x14ac:dyDescent="0.25">
      <c r="A13" s="146"/>
      <c r="B13" s="147" t="s">
        <v>112</v>
      </c>
      <c r="C13" s="148" t="s">
        <v>113</v>
      </c>
      <c r="D13" s="149">
        <v>34338032</v>
      </c>
    </row>
    <row r="14" spans="1:4" ht="12" customHeight="1" x14ac:dyDescent="0.25">
      <c r="A14" s="146"/>
      <c r="B14" s="147" t="s">
        <v>114</v>
      </c>
      <c r="C14" s="148" t="s">
        <v>115</v>
      </c>
      <c r="D14" s="149">
        <v>2341064</v>
      </c>
    </row>
    <row r="15" spans="1:4" ht="12" customHeight="1" x14ac:dyDescent="0.25">
      <c r="A15" s="146"/>
      <c r="B15" s="147" t="s">
        <v>116</v>
      </c>
      <c r="C15" s="148" t="s">
        <v>117</v>
      </c>
      <c r="D15" s="149">
        <v>212877</v>
      </c>
    </row>
    <row r="16" spans="1:4" ht="12" customHeight="1" x14ac:dyDescent="0.25">
      <c r="A16" s="146"/>
      <c r="B16" s="147" t="s">
        <v>118</v>
      </c>
      <c r="C16" s="148" t="s">
        <v>119</v>
      </c>
      <c r="D16" s="149">
        <v>926603</v>
      </c>
    </row>
    <row r="17" spans="1:4" ht="12" customHeight="1" x14ac:dyDescent="0.25">
      <c r="A17" s="146"/>
      <c r="B17" s="147" t="s">
        <v>120</v>
      </c>
      <c r="C17" s="148" t="s">
        <v>121</v>
      </c>
      <c r="D17" s="149">
        <v>64592</v>
      </c>
    </row>
    <row r="18" spans="1:4" ht="12" customHeight="1" x14ac:dyDescent="0.25">
      <c r="A18" s="146"/>
      <c r="B18" s="150" t="s">
        <v>122</v>
      </c>
      <c r="C18" s="151" t="s">
        <v>123</v>
      </c>
      <c r="D18" s="149">
        <v>435875</v>
      </c>
    </row>
    <row r="19" spans="1:4" ht="12" customHeight="1" x14ac:dyDescent="0.25">
      <c r="A19" s="146"/>
      <c r="B19" s="150" t="s">
        <v>124</v>
      </c>
      <c r="C19" s="151" t="s">
        <v>125</v>
      </c>
      <c r="D19" s="149">
        <v>55902</v>
      </c>
    </row>
    <row r="20" spans="1:4" ht="12" customHeight="1" x14ac:dyDescent="0.25">
      <c r="A20" s="146"/>
      <c r="B20" s="147" t="s">
        <v>126</v>
      </c>
      <c r="C20" s="148" t="s">
        <v>127</v>
      </c>
      <c r="D20" s="149">
        <v>21550</v>
      </c>
    </row>
    <row r="21" spans="1:4" ht="12" customHeight="1" x14ac:dyDescent="0.25">
      <c r="A21" s="146"/>
      <c r="B21" s="147" t="s">
        <v>128</v>
      </c>
      <c r="C21" s="148" t="s">
        <v>129</v>
      </c>
      <c r="D21" s="149">
        <v>130000</v>
      </c>
    </row>
    <row r="22" spans="1:4" ht="12" customHeight="1" x14ac:dyDescent="0.25">
      <c r="A22" s="143" t="s">
        <v>130</v>
      </c>
      <c r="B22" s="143"/>
      <c r="C22" s="144" t="s">
        <v>131</v>
      </c>
      <c r="D22" s="145">
        <f>SUM(D23:D37)</f>
        <v>3032862</v>
      </c>
    </row>
    <row r="23" spans="1:4" ht="12" customHeight="1" x14ac:dyDescent="0.25">
      <c r="A23" s="152"/>
      <c r="B23" s="150" t="s">
        <v>132</v>
      </c>
      <c r="C23" s="151" t="s">
        <v>133</v>
      </c>
      <c r="D23" s="149"/>
    </row>
    <row r="24" spans="1:4" ht="12" customHeight="1" x14ac:dyDescent="0.25">
      <c r="A24" s="152"/>
      <c r="B24" s="150" t="s">
        <v>134</v>
      </c>
      <c r="C24" s="151" t="s">
        <v>135</v>
      </c>
      <c r="D24" s="149">
        <v>100000</v>
      </c>
    </row>
    <row r="25" spans="1:4" ht="12" customHeight="1" x14ac:dyDescent="0.25">
      <c r="A25" s="146"/>
      <c r="B25" s="147" t="s">
        <v>136</v>
      </c>
      <c r="C25" s="153" t="s">
        <v>137</v>
      </c>
      <c r="D25" s="149">
        <v>0</v>
      </c>
    </row>
    <row r="26" spans="1:4" ht="12" customHeight="1" x14ac:dyDescent="0.25">
      <c r="A26" s="146"/>
      <c r="B26" s="147" t="s">
        <v>138</v>
      </c>
      <c r="C26" s="153" t="s">
        <v>139</v>
      </c>
      <c r="D26" s="149">
        <v>300</v>
      </c>
    </row>
    <row r="27" spans="1:4" ht="12" customHeight="1" x14ac:dyDescent="0.25">
      <c r="A27" s="146"/>
      <c r="B27" s="147" t="s">
        <v>140</v>
      </c>
      <c r="C27" s="148" t="s">
        <v>141</v>
      </c>
      <c r="D27" s="149">
        <v>0</v>
      </c>
    </row>
    <row r="28" spans="1:4" ht="12" customHeight="1" x14ac:dyDescent="0.25">
      <c r="A28" s="146"/>
      <c r="B28" s="147" t="s">
        <v>142</v>
      </c>
      <c r="C28" s="148" t="s">
        <v>143</v>
      </c>
      <c r="D28" s="149">
        <v>0</v>
      </c>
    </row>
    <row r="29" spans="1:4" ht="12" customHeight="1" x14ac:dyDescent="0.25">
      <c r="A29" s="146"/>
      <c r="B29" s="147" t="s">
        <v>144</v>
      </c>
      <c r="C29" s="148" t="s">
        <v>145</v>
      </c>
      <c r="D29" s="149">
        <v>27086</v>
      </c>
    </row>
    <row r="30" spans="1:4" ht="12" customHeight="1" x14ac:dyDescent="0.25">
      <c r="A30" s="146"/>
      <c r="B30" s="147" t="s">
        <v>146</v>
      </c>
      <c r="C30" s="148" t="s">
        <v>147</v>
      </c>
      <c r="D30" s="149">
        <v>17300</v>
      </c>
    </row>
    <row r="31" spans="1:4" ht="12" customHeight="1" x14ac:dyDescent="0.25">
      <c r="A31" s="146"/>
      <c r="B31" s="154">
        <v>10.1</v>
      </c>
      <c r="C31" s="148" t="s">
        <v>148</v>
      </c>
      <c r="D31" s="149">
        <v>15600</v>
      </c>
    </row>
    <row r="32" spans="1:4" ht="12" customHeight="1" x14ac:dyDescent="0.25">
      <c r="A32" s="146"/>
      <c r="B32" s="155">
        <v>12.2</v>
      </c>
      <c r="C32" s="151" t="s">
        <v>402</v>
      </c>
      <c r="D32" s="149">
        <v>1140</v>
      </c>
    </row>
    <row r="33" spans="1:4" ht="12" customHeight="1" x14ac:dyDescent="0.25">
      <c r="A33" s="146"/>
      <c r="B33" s="156">
        <v>12.3</v>
      </c>
      <c r="C33" s="153" t="s">
        <v>150</v>
      </c>
      <c r="D33" s="149">
        <v>0</v>
      </c>
    </row>
    <row r="34" spans="1:4" ht="12" customHeight="1" x14ac:dyDescent="0.25">
      <c r="A34" s="146"/>
      <c r="B34" s="157">
        <v>13.1</v>
      </c>
      <c r="C34" s="151" t="s">
        <v>151</v>
      </c>
      <c r="D34" s="149">
        <v>627871</v>
      </c>
    </row>
    <row r="35" spans="1:4" ht="12" customHeight="1" x14ac:dyDescent="0.25">
      <c r="A35" s="146"/>
      <c r="B35" s="157">
        <v>13.2</v>
      </c>
      <c r="C35" s="151" t="s">
        <v>152</v>
      </c>
      <c r="D35" s="149">
        <v>2067000</v>
      </c>
    </row>
    <row r="36" spans="1:4" ht="12" customHeight="1" x14ac:dyDescent="0.25">
      <c r="A36" s="146"/>
      <c r="B36" s="157">
        <v>13.4</v>
      </c>
      <c r="C36" s="151" t="s">
        <v>153</v>
      </c>
      <c r="D36" s="149">
        <v>24246</v>
      </c>
    </row>
    <row r="37" spans="1:4" ht="12" customHeight="1" x14ac:dyDescent="0.25">
      <c r="A37" s="146"/>
      <c r="B37" s="157">
        <v>13.5</v>
      </c>
      <c r="C37" s="241" t="s">
        <v>334</v>
      </c>
      <c r="D37" s="149">
        <v>152319</v>
      </c>
    </row>
    <row r="38" spans="1:4" ht="12" customHeight="1" x14ac:dyDescent="0.25">
      <c r="A38" s="143" t="s">
        <v>154</v>
      </c>
      <c r="B38" s="158"/>
      <c r="C38" s="144" t="s">
        <v>155</v>
      </c>
      <c r="D38" s="145">
        <f t="shared" ref="D38" si="2">SUM(D39:D40)</f>
        <v>4441904</v>
      </c>
    </row>
    <row r="39" spans="1:4" ht="12" customHeight="1" x14ac:dyDescent="0.25">
      <c r="A39" s="146"/>
      <c r="B39" s="154">
        <v>21.3</v>
      </c>
      <c r="C39" s="153" t="s">
        <v>156</v>
      </c>
      <c r="D39" s="149">
        <v>4369645</v>
      </c>
    </row>
    <row r="40" spans="1:4" ht="12" customHeight="1" x14ac:dyDescent="0.25">
      <c r="A40" s="146"/>
      <c r="B40" s="154">
        <v>21.4</v>
      </c>
      <c r="C40" s="153" t="s">
        <v>157</v>
      </c>
      <c r="D40" s="149">
        <v>72259</v>
      </c>
    </row>
    <row r="41" spans="1:4" ht="12" customHeight="1" x14ac:dyDescent="0.25">
      <c r="A41" s="143" t="s">
        <v>158</v>
      </c>
      <c r="B41" s="158"/>
      <c r="C41" s="144" t="s">
        <v>159</v>
      </c>
      <c r="D41" s="145">
        <f t="shared" ref="D41" si="3">SUM(D42)</f>
        <v>118791</v>
      </c>
    </row>
    <row r="42" spans="1:4" ht="12" customHeight="1" x14ac:dyDescent="0.25">
      <c r="A42" s="146"/>
      <c r="B42" s="156">
        <v>21.1</v>
      </c>
      <c r="C42" s="153" t="s">
        <v>160</v>
      </c>
      <c r="D42" s="149">
        <v>118791</v>
      </c>
    </row>
    <row r="43" spans="1:4" ht="23.25" customHeight="1" x14ac:dyDescent="0.25">
      <c r="A43" s="143" t="s">
        <v>161</v>
      </c>
      <c r="B43" s="158"/>
      <c r="C43" s="144" t="s">
        <v>162</v>
      </c>
      <c r="D43" s="145">
        <f t="shared" ref="D43" si="4">SUM(D44:D51)</f>
        <v>37842138</v>
      </c>
    </row>
    <row r="44" spans="1:4" ht="12" customHeight="1" x14ac:dyDescent="0.25">
      <c r="A44" s="146"/>
      <c r="B44" s="156">
        <v>17.2</v>
      </c>
      <c r="C44" s="159" t="s">
        <v>163</v>
      </c>
      <c r="D44" s="149">
        <v>900531</v>
      </c>
    </row>
    <row r="45" spans="1:4" ht="12" customHeight="1" x14ac:dyDescent="0.25">
      <c r="A45" s="146"/>
      <c r="B45" s="160">
        <v>18.62</v>
      </c>
      <c r="C45" s="161" t="s">
        <v>164</v>
      </c>
      <c r="D45" s="149">
        <v>15800174</v>
      </c>
    </row>
    <row r="46" spans="1:4" ht="27" customHeight="1" x14ac:dyDescent="0.25">
      <c r="A46" s="146"/>
      <c r="B46" s="160">
        <v>18.63</v>
      </c>
      <c r="C46" s="161" t="s">
        <v>165</v>
      </c>
      <c r="D46" s="149">
        <v>11153749</v>
      </c>
    </row>
    <row r="47" spans="1:4" ht="13.5" customHeight="1" x14ac:dyDescent="0.25">
      <c r="A47" s="146"/>
      <c r="B47" s="160">
        <v>18.64</v>
      </c>
      <c r="C47" s="161" t="s">
        <v>405</v>
      </c>
      <c r="D47" s="149">
        <v>8843800</v>
      </c>
    </row>
    <row r="48" spans="1:4" ht="14.25" customHeight="1" x14ac:dyDescent="0.25">
      <c r="A48" s="146"/>
      <c r="B48" s="160">
        <v>18.690000000000001</v>
      </c>
      <c r="C48" s="161" t="s">
        <v>404</v>
      </c>
      <c r="D48" s="149">
        <v>0</v>
      </c>
    </row>
    <row r="49" spans="1:4" ht="13.5" customHeight="1" x14ac:dyDescent="0.25">
      <c r="A49" s="146"/>
      <c r="B49" s="155">
        <v>19.100000000000001</v>
      </c>
      <c r="C49" s="159" t="s">
        <v>167</v>
      </c>
      <c r="D49" s="149">
        <v>0</v>
      </c>
    </row>
    <row r="50" spans="1:4" ht="13.5" customHeight="1" x14ac:dyDescent="0.25">
      <c r="A50" s="146"/>
      <c r="B50" s="156">
        <v>19.2</v>
      </c>
      <c r="C50" s="153" t="s">
        <v>168</v>
      </c>
      <c r="D50" s="149">
        <v>1143884</v>
      </c>
    </row>
    <row r="51" spans="1:4" ht="29.25" customHeight="1" x14ac:dyDescent="0.25">
      <c r="A51" s="146"/>
      <c r="B51" s="156">
        <v>19.3</v>
      </c>
      <c r="C51" s="162" t="s">
        <v>169</v>
      </c>
      <c r="D51" s="149">
        <v>0</v>
      </c>
    </row>
    <row r="52" spans="1:4" ht="17.100000000000001" customHeight="1" x14ac:dyDescent="0.25">
      <c r="A52" s="165"/>
      <c r="B52" s="140"/>
      <c r="C52" s="166" t="s">
        <v>170</v>
      </c>
      <c r="D52" s="167">
        <f t="shared" ref="D52" si="5">D53+D128+D133+D183+D303+D373+D433+D473+D573+D713</f>
        <v>110843466</v>
      </c>
    </row>
    <row r="53" spans="1:4" ht="17.100000000000001" customHeight="1" x14ac:dyDescent="0.25">
      <c r="A53" s="168" t="s">
        <v>171</v>
      </c>
      <c r="B53" s="169"/>
      <c r="C53" s="170" t="s">
        <v>172</v>
      </c>
      <c r="D53" s="171">
        <f t="shared" ref="D53" si="6">D54+D59+D62</f>
        <v>5040377</v>
      </c>
    </row>
    <row r="54" spans="1:4" ht="12" customHeight="1" x14ac:dyDescent="0.25">
      <c r="A54" s="172"/>
      <c r="B54" s="173"/>
      <c r="C54" s="174" t="s">
        <v>173</v>
      </c>
      <c r="D54" s="175">
        <f t="shared" ref="D54" si="7">D55+D57+D58+D60+D61+D56</f>
        <v>4802526</v>
      </c>
    </row>
    <row r="55" spans="1:4" ht="12" customHeight="1" x14ac:dyDescent="0.25">
      <c r="A55" s="172"/>
      <c r="B55" s="176">
        <v>1000</v>
      </c>
      <c r="C55" s="177" t="s">
        <v>174</v>
      </c>
      <c r="D55" s="178">
        <f>D65+D85+D95+D105+D75</f>
        <v>3562739</v>
      </c>
    </row>
    <row r="56" spans="1:4" ht="12" customHeight="1" x14ac:dyDescent="0.25">
      <c r="A56" s="179"/>
      <c r="B56" s="180">
        <v>2000</v>
      </c>
      <c r="C56" s="163" t="s">
        <v>175</v>
      </c>
      <c r="D56" s="181">
        <f t="shared" ref="D56:D62" si="8">D66+D86+D96+D106+D76</f>
        <v>995542</v>
      </c>
    </row>
    <row r="57" spans="1:4" ht="12" customHeight="1" x14ac:dyDescent="0.25">
      <c r="A57" s="179"/>
      <c r="B57" s="143">
        <v>3000</v>
      </c>
      <c r="C57" s="182" t="s">
        <v>176</v>
      </c>
      <c r="D57" s="181">
        <f t="shared" si="8"/>
        <v>0</v>
      </c>
    </row>
    <row r="58" spans="1:4" ht="12" customHeight="1" x14ac:dyDescent="0.25">
      <c r="A58" s="179"/>
      <c r="B58" s="143">
        <v>4000</v>
      </c>
      <c r="C58" s="183" t="s">
        <v>177</v>
      </c>
      <c r="D58" s="181">
        <f t="shared" si="8"/>
        <v>184000</v>
      </c>
    </row>
    <row r="59" spans="1:4" ht="12" customHeight="1" x14ac:dyDescent="0.25">
      <c r="A59" s="179"/>
      <c r="B59" s="143">
        <v>5000</v>
      </c>
      <c r="C59" s="144" t="s">
        <v>178</v>
      </c>
      <c r="D59" s="184">
        <f t="shared" si="8"/>
        <v>237851</v>
      </c>
    </row>
    <row r="60" spans="1:4" ht="15.75" customHeight="1" x14ac:dyDescent="0.25">
      <c r="A60" s="179"/>
      <c r="B60" s="143">
        <v>6000</v>
      </c>
      <c r="C60" s="144" t="s">
        <v>179</v>
      </c>
      <c r="D60" s="181">
        <f t="shared" si="8"/>
        <v>60245</v>
      </c>
    </row>
    <row r="61" spans="1:4" ht="12" customHeight="1" x14ac:dyDescent="0.25">
      <c r="A61" s="179"/>
      <c r="B61" s="143">
        <v>7000</v>
      </c>
      <c r="C61" s="144" t="s">
        <v>180</v>
      </c>
      <c r="D61" s="181">
        <f t="shared" si="8"/>
        <v>0</v>
      </c>
    </row>
    <row r="62" spans="1:4" ht="12" customHeight="1" x14ac:dyDescent="0.25">
      <c r="A62" s="179"/>
      <c r="B62" s="185">
        <v>8000</v>
      </c>
      <c r="C62" s="186" t="s">
        <v>181</v>
      </c>
      <c r="D62" s="184">
        <f t="shared" si="8"/>
        <v>0</v>
      </c>
    </row>
    <row r="63" spans="1:4" ht="12" customHeight="1" x14ac:dyDescent="0.25">
      <c r="A63" s="187" t="s">
        <v>182</v>
      </c>
      <c r="B63" s="188"/>
      <c r="C63" s="189" t="s">
        <v>183</v>
      </c>
      <c r="D63" s="190">
        <f t="shared" ref="D63" si="9">D64+D69+D72</f>
        <v>4494644</v>
      </c>
    </row>
    <row r="64" spans="1:4" ht="12" customHeight="1" x14ac:dyDescent="0.25">
      <c r="A64" s="172"/>
      <c r="B64" s="173"/>
      <c r="C64" s="174" t="s">
        <v>173</v>
      </c>
      <c r="D64" s="175">
        <f>D65+D67+D68+D70+D71+D66</f>
        <v>4331338</v>
      </c>
    </row>
    <row r="65" spans="1:4" ht="12" customHeight="1" x14ac:dyDescent="0.25">
      <c r="A65" s="172"/>
      <c r="B65" s="176">
        <v>1000</v>
      </c>
      <c r="C65" s="177" t="s">
        <v>174</v>
      </c>
      <c r="D65" s="178">
        <v>3351917</v>
      </c>
    </row>
    <row r="66" spans="1:4" ht="12" customHeight="1" x14ac:dyDescent="0.25">
      <c r="A66" s="179"/>
      <c r="B66" s="180">
        <v>2000</v>
      </c>
      <c r="C66" s="163" t="s">
        <v>175</v>
      </c>
      <c r="D66" s="181">
        <v>919176</v>
      </c>
    </row>
    <row r="67" spans="1:4" ht="12" customHeight="1" x14ac:dyDescent="0.25">
      <c r="A67" s="179"/>
      <c r="B67" s="143">
        <v>3000</v>
      </c>
      <c r="C67" s="182" t="s">
        <v>176</v>
      </c>
      <c r="D67" s="181">
        <v>0</v>
      </c>
    </row>
    <row r="68" spans="1:4" ht="12" customHeight="1" x14ac:dyDescent="0.25">
      <c r="A68" s="179"/>
      <c r="B68" s="143">
        <v>4000</v>
      </c>
      <c r="C68" s="183" t="s">
        <v>177</v>
      </c>
      <c r="D68" s="181">
        <v>0</v>
      </c>
    </row>
    <row r="69" spans="1:4" ht="12" customHeight="1" x14ac:dyDescent="0.25">
      <c r="A69" s="179"/>
      <c r="B69" s="143">
        <v>5000</v>
      </c>
      <c r="C69" s="144" t="s">
        <v>178</v>
      </c>
      <c r="D69" s="184">
        <v>163306</v>
      </c>
    </row>
    <row r="70" spans="1:4" ht="12" customHeight="1" x14ac:dyDescent="0.25">
      <c r="A70" s="179"/>
      <c r="B70" s="143">
        <v>6000</v>
      </c>
      <c r="C70" s="144" t="s">
        <v>179</v>
      </c>
      <c r="D70" s="181">
        <v>60245</v>
      </c>
    </row>
    <row r="71" spans="1:4" ht="12" customHeight="1" x14ac:dyDescent="0.25">
      <c r="A71" s="179"/>
      <c r="B71" s="143">
        <v>7000</v>
      </c>
      <c r="C71" s="144" t="s">
        <v>180</v>
      </c>
      <c r="D71" s="181">
        <v>0</v>
      </c>
    </row>
    <row r="72" spans="1:4" ht="12" customHeight="1" x14ac:dyDescent="0.25">
      <c r="A72" s="179"/>
      <c r="B72" s="185">
        <v>8000</v>
      </c>
      <c r="C72" s="186" t="s">
        <v>181</v>
      </c>
      <c r="D72" s="184">
        <v>0</v>
      </c>
    </row>
    <row r="73" spans="1:4" ht="12" customHeight="1" x14ac:dyDescent="0.25">
      <c r="A73" s="187" t="s">
        <v>335</v>
      </c>
      <c r="B73" s="188"/>
      <c r="C73" s="189" t="s">
        <v>336</v>
      </c>
      <c r="D73" s="190">
        <f t="shared" ref="D73" si="10">D74+D79+D82</f>
        <v>289143</v>
      </c>
    </row>
    <row r="74" spans="1:4" ht="12" customHeight="1" x14ac:dyDescent="0.25">
      <c r="A74" s="172"/>
      <c r="B74" s="173"/>
      <c r="C74" s="174" t="s">
        <v>173</v>
      </c>
      <c r="D74" s="175">
        <f t="shared" ref="D74" si="11">D75+D77+D78+D80+D81+D76</f>
        <v>223394</v>
      </c>
    </row>
    <row r="75" spans="1:4" ht="12" customHeight="1" x14ac:dyDescent="0.25">
      <c r="A75" s="172"/>
      <c r="B75" s="176">
        <v>1000</v>
      </c>
      <c r="C75" s="177" t="s">
        <v>174</v>
      </c>
      <c r="D75" s="178">
        <v>203283</v>
      </c>
    </row>
    <row r="76" spans="1:4" ht="12" customHeight="1" x14ac:dyDescent="0.25">
      <c r="A76" s="179"/>
      <c r="B76" s="180">
        <v>2000</v>
      </c>
      <c r="C76" s="163" t="s">
        <v>175</v>
      </c>
      <c r="D76" s="181">
        <v>20111</v>
      </c>
    </row>
    <row r="77" spans="1:4" ht="12" customHeight="1" x14ac:dyDescent="0.25">
      <c r="A77" s="179"/>
      <c r="B77" s="143">
        <v>3000</v>
      </c>
      <c r="C77" s="182" t="s">
        <v>176</v>
      </c>
      <c r="D77" s="181">
        <v>0</v>
      </c>
    </row>
    <row r="78" spans="1:4" ht="12" customHeight="1" x14ac:dyDescent="0.25">
      <c r="A78" s="179"/>
      <c r="B78" s="143">
        <v>4000</v>
      </c>
      <c r="C78" s="183" t="s">
        <v>177</v>
      </c>
      <c r="D78" s="181">
        <v>0</v>
      </c>
    </row>
    <row r="79" spans="1:4" ht="12" customHeight="1" x14ac:dyDescent="0.25">
      <c r="A79" s="179"/>
      <c r="B79" s="143">
        <v>5000</v>
      </c>
      <c r="C79" s="144" t="s">
        <v>178</v>
      </c>
      <c r="D79" s="184">
        <v>65749</v>
      </c>
    </row>
    <row r="80" spans="1:4" ht="12" customHeight="1" x14ac:dyDescent="0.25">
      <c r="A80" s="179"/>
      <c r="B80" s="143">
        <v>6000</v>
      </c>
      <c r="C80" s="144" t="s">
        <v>179</v>
      </c>
      <c r="D80" s="181">
        <v>0</v>
      </c>
    </row>
    <row r="81" spans="1:4" ht="12" customHeight="1" x14ac:dyDescent="0.25">
      <c r="A81" s="179"/>
      <c r="B81" s="143">
        <v>7000</v>
      </c>
      <c r="C81" s="144" t="s">
        <v>180</v>
      </c>
      <c r="D81" s="181">
        <v>0</v>
      </c>
    </row>
    <row r="82" spans="1:4" ht="12" customHeight="1" x14ac:dyDescent="0.25">
      <c r="A82" s="179"/>
      <c r="B82" s="185">
        <v>8000</v>
      </c>
      <c r="C82" s="186" t="s">
        <v>181</v>
      </c>
      <c r="D82" s="184">
        <v>0</v>
      </c>
    </row>
    <row r="83" spans="1:4" ht="12" customHeight="1" x14ac:dyDescent="0.25">
      <c r="A83" s="187" t="s">
        <v>184</v>
      </c>
      <c r="B83" s="188"/>
      <c r="C83" s="189" t="s">
        <v>185</v>
      </c>
      <c r="D83" s="190">
        <f t="shared" ref="D83" si="12">D84+D89+D92</f>
        <v>22590</v>
      </c>
    </row>
    <row r="84" spans="1:4" ht="12" customHeight="1" x14ac:dyDescent="0.25">
      <c r="A84" s="172"/>
      <c r="B84" s="173"/>
      <c r="C84" s="174" t="s">
        <v>173</v>
      </c>
      <c r="D84" s="175">
        <f t="shared" ref="D84" si="13">D85+D87+D88+D90+D91+D86</f>
        <v>13794</v>
      </c>
    </row>
    <row r="85" spans="1:4" ht="12" customHeight="1" x14ac:dyDescent="0.25">
      <c r="A85" s="172"/>
      <c r="B85" s="176">
        <v>1000</v>
      </c>
      <c r="C85" s="177" t="s">
        <v>174</v>
      </c>
      <c r="D85" s="178">
        <v>7539</v>
      </c>
    </row>
    <row r="86" spans="1:4" ht="12" customHeight="1" x14ac:dyDescent="0.25">
      <c r="A86" s="179"/>
      <c r="B86" s="180">
        <v>2000</v>
      </c>
      <c r="C86" s="163" t="s">
        <v>175</v>
      </c>
      <c r="D86" s="181">
        <v>6255</v>
      </c>
    </row>
    <row r="87" spans="1:4" ht="12" customHeight="1" x14ac:dyDescent="0.25">
      <c r="A87" s="179"/>
      <c r="B87" s="143">
        <v>3000</v>
      </c>
      <c r="C87" s="182" t="s">
        <v>176</v>
      </c>
      <c r="D87" s="181">
        <v>0</v>
      </c>
    </row>
    <row r="88" spans="1:4" ht="12" customHeight="1" x14ac:dyDescent="0.25">
      <c r="A88" s="179"/>
      <c r="B88" s="143">
        <v>4000</v>
      </c>
      <c r="C88" s="183" t="s">
        <v>177</v>
      </c>
      <c r="D88" s="181">
        <v>0</v>
      </c>
    </row>
    <row r="89" spans="1:4" ht="12" customHeight="1" x14ac:dyDescent="0.25">
      <c r="A89" s="179"/>
      <c r="B89" s="143">
        <v>5000</v>
      </c>
      <c r="C89" s="144" t="s">
        <v>178</v>
      </c>
      <c r="D89" s="184">
        <v>8796</v>
      </c>
    </row>
    <row r="90" spans="1:4" ht="12" customHeight="1" x14ac:dyDescent="0.25">
      <c r="A90" s="179"/>
      <c r="B90" s="143">
        <v>6000</v>
      </c>
      <c r="C90" s="144" t="s">
        <v>179</v>
      </c>
      <c r="D90" s="181">
        <v>0</v>
      </c>
    </row>
    <row r="91" spans="1:4" ht="12" customHeight="1" x14ac:dyDescent="0.25">
      <c r="A91" s="179"/>
      <c r="B91" s="143">
        <v>7000</v>
      </c>
      <c r="C91" s="144" t="s">
        <v>180</v>
      </c>
      <c r="D91" s="181">
        <v>0</v>
      </c>
    </row>
    <row r="92" spans="1:4" ht="12" customHeight="1" x14ac:dyDescent="0.25">
      <c r="A92" s="179"/>
      <c r="B92" s="185">
        <v>8000</v>
      </c>
      <c r="C92" s="186" t="s">
        <v>181</v>
      </c>
      <c r="D92" s="184">
        <v>0</v>
      </c>
    </row>
    <row r="93" spans="1:4" ht="23.25" customHeight="1" x14ac:dyDescent="0.25">
      <c r="A93" s="187" t="s">
        <v>186</v>
      </c>
      <c r="B93" s="188"/>
      <c r="C93" s="189" t="s">
        <v>187</v>
      </c>
      <c r="D93" s="190">
        <f t="shared" ref="D93" si="14">D94+D99+D102</f>
        <v>184000</v>
      </c>
    </row>
    <row r="94" spans="1:4" ht="12" customHeight="1" x14ac:dyDescent="0.25">
      <c r="A94" s="172"/>
      <c r="B94" s="173"/>
      <c r="C94" s="174" t="s">
        <v>173</v>
      </c>
      <c r="D94" s="175">
        <f t="shared" ref="D94" si="15">D95+D97+D98+D100+D101+D96</f>
        <v>184000</v>
      </c>
    </row>
    <row r="95" spans="1:4" ht="12" customHeight="1" x14ac:dyDescent="0.25">
      <c r="A95" s="172"/>
      <c r="B95" s="176">
        <v>1000</v>
      </c>
      <c r="C95" s="177" t="s">
        <v>174</v>
      </c>
      <c r="D95" s="178">
        <v>0</v>
      </c>
    </row>
    <row r="96" spans="1:4" ht="12" customHeight="1" x14ac:dyDescent="0.25">
      <c r="A96" s="179"/>
      <c r="B96" s="180">
        <v>2000</v>
      </c>
      <c r="C96" s="163" t="s">
        <v>175</v>
      </c>
      <c r="D96" s="181">
        <v>0</v>
      </c>
    </row>
    <row r="97" spans="1:4" ht="12" customHeight="1" x14ac:dyDescent="0.25">
      <c r="A97" s="179"/>
      <c r="B97" s="143">
        <v>3000</v>
      </c>
      <c r="C97" s="182" t="s">
        <v>176</v>
      </c>
      <c r="D97" s="181">
        <v>0</v>
      </c>
    </row>
    <row r="98" spans="1:4" ht="12" customHeight="1" x14ac:dyDescent="0.25">
      <c r="A98" s="179"/>
      <c r="B98" s="143">
        <v>4000</v>
      </c>
      <c r="C98" s="183" t="s">
        <v>177</v>
      </c>
      <c r="D98" s="181">
        <v>184000</v>
      </c>
    </row>
    <row r="99" spans="1:4" ht="12" customHeight="1" x14ac:dyDescent="0.25">
      <c r="A99" s="179"/>
      <c r="B99" s="143">
        <v>5000</v>
      </c>
      <c r="C99" s="144" t="s">
        <v>178</v>
      </c>
      <c r="D99" s="184">
        <v>0</v>
      </c>
    </row>
    <row r="100" spans="1:4" ht="12" customHeight="1" x14ac:dyDescent="0.25">
      <c r="A100" s="179"/>
      <c r="B100" s="143">
        <v>6000</v>
      </c>
      <c r="C100" s="144" t="s">
        <v>179</v>
      </c>
      <c r="D100" s="181">
        <v>0</v>
      </c>
    </row>
    <row r="101" spans="1:4" ht="12" customHeight="1" x14ac:dyDescent="0.25">
      <c r="A101" s="179"/>
      <c r="B101" s="143">
        <v>7000</v>
      </c>
      <c r="C101" s="144" t="s">
        <v>180</v>
      </c>
      <c r="D101" s="181">
        <v>0</v>
      </c>
    </row>
    <row r="102" spans="1:4" ht="12" customHeight="1" x14ac:dyDescent="0.25">
      <c r="A102" s="179"/>
      <c r="B102" s="185">
        <v>8000</v>
      </c>
      <c r="C102" s="186" t="s">
        <v>181</v>
      </c>
      <c r="D102" s="184">
        <v>0</v>
      </c>
    </row>
    <row r="103" spans="1:4" ht="26.25" customHeight="1" x14ac:dyDescent="0.25">
      <c r="A103" s="187" t="s">
        <v>188</v>
      </c>
      <c r="B103" s="188"/>
      <c r="C103" s="189" t="s">
        <v>189</v>
      </c>
      <c r="D103" s="190">
        <f t="shared" ref="D103" si="16">D104+D121+D127</f>
        <v>50000</v>
      </c>
    </row>
    <row r="104" spans="1:4" ht="12" customHeight="1" x14ac:dyDescent="0.25">
      <c r="A104" s="172"/>
      <c r="B104" s="173"/>
      <c r="C104" s="174" t="s">
        <v>173</v>
      </c>
      <c r="D104" s="175">
        <f>D105+D106+D107+D108+D110+D111</f>
        <v>50000</v>
      </c>
    </row>
    <row r="105" spans="1:4" ht="12" customHeight="1" x14ac:dyDescent="0.25">
      <c r="A105" s="172"/>
      <c r="B105" s="176">
        <v>1000</v>
      </c>
      <c r="C105" s="177" t="s">
        <v>174</v>
      </c>
      <c r="D105" s="178">
        <f t="shared" ref="D105:D112" si="17">D115+D125</f>
        <v>0</v>
      </c>
    </row>
    <row r="106" spans="1:4" ht="12" customHeight="1" x14ac:dyDescent="0.25">
      <c r="A106" s="179"/>
      <c r="B106" s="180">
        <v>2000</v>
      </c>
      <c r="C106" s="163" t="s">
        <v>175</v>
      </c>
      <c r="D106" s="181">
        <f t="shared" si="17"/>
        <v>50000</v>
      </c>
    </row>
    <row r="107" spans="1:4" ht="12" customHeight="1" x14ac:dyDescent="0.25">
      <c r="A107" s="179"/>
      <c r="B107" s="143">
        <v>3000</v>
      </c>
      <c r="C107" s="182" t="s">
        <v>176</v>
      </c>
      <c r="D107" s="181">
        <f t="shared" si="17"/>
        <v>0</v>
      </c>
    </row>
    <row r="108" spans="1:4" ht="12" customHeight="1" x14ac:dyDescent="0.25">
      <c r="A108" s="179"/>
      <c r="B108" s="143">
        <v>4000</v>
      </c>
      <c r="C108" s="183" t="s">
        <v>177</v>
      </c>
      <c r="D108" s="181">
        <f t="shared" si="17"/>
        <v>0</v>
      </c>
    </row>
    <row r="109" spans="1:4" ht="12" customHeight="1" x14ac:dyDescent="0.25">
      <c r="A109" s="179"/>
      <c r="B109" s="143">
        <v>5000</v>
      </c>
      <c r="C109" s="144" t="s">
        <v>178</v>
      </c>
      <c r="D109" s="184">
        <f t="shared" si="17"/>
        <v>0</v>
      </c>
    </row>
    <row r="110" spans="1:4" ht="12" customHeight="1" x14ac:dyDescent="0.25">
      <c r="A110" s="179"/>
      <c r="B110" s="143">
        <v>6000</v>
      </c>
      <c r="C110" s="144" t="s">
        <v>179</v>
      </c>
      <c r="D110" s="181">
        <f t="shared" si="17"/>
        <v>0</v>
      </c>
    </row>
    <row r="111" spans="1:4" ht="12" customHeight="1" x14ac:dyDescent="0.25">
      <c r="A111" s="179"/>
      <c r="B111" s="143">
        <v>7000</v>
      </c>
      <c r="C111" s="144" t="s">
        <v>180</v>
      </c>
      <c r="D111" s="181">
        <f t="shared" si="17"/>
        <v>0</v>
      </c>
    </row>
    <row r="112" spans="1:4" ht="12" customHeight="1" x14ac:dyDescent="0.25">
      <c r="A112" s="179"/>
      <c r="B112" s="185">
        <v>8000</v>
      </c>
      <c r="C112" s="186" t="s">
        <v>181</v>
      </c>
      <c r="D112" s="184">
        <f t="shared" si="17"/>
        <v>0</v>
      </c>
    </row>
    <row r="113" spans="1:4" ht="12" hidden="1" customHeight="1" outlineLevel="1" x14ac:dyDescent="0.25">
      <c r="A113" s="191" t="s">
        <v>190</v>
      </c>
      <c r="B113" s="192"/>
      <c r="C113" s="193" t="s">
        <v>191</v>
      </c>
      <c r="D113" s="194">
        <f t="shared" ref="D113" si="18">D114+D119+D122</f>
        <v>0</v>
      </c>
    </row>
    <row r="114" spans="1:4" ht="12" hidden="1" customHeight="1" outlineLevel="1" x14ac:dyDescent="0.25">
      <c r="A114" s="195"/>
      <c r="B114" s="196"/>
      <c r="C114" s="197" t="s">
        <v>173</v>
      </c>
      <c r="D114" s="175">
        <f t="shared" ref="D114" si="19">D115+D116+D117+D118+D120+D121</f>
        <v>0</v>
      </c>
    </row>
    <row r="115" spans="1:4" ht="12" hidden="1" customHeight="1" outlineLevel="1" x14ac:dyDescent="0.25">
      <c r="A115" s="172"/>
      <c r="B115" s="176">
        <v>1000</v>
      </c>
      <c r="C115" s="177" t="s">
        <v>174</v>
      </c>
      <c r="D115" s="178">
        <v>0</v>
      </c>
    </row>
    <row r="116" spans="1:4" ht="12" hidden="1" customHeight="1" outlineLevel="1" x14ac:dyDescent="0.25">
      <c r="A116" s="179"/>
      <c r="B116" s="180">
        <v>2000</v>
      </c>
      <c r="C116" s="163" t="s">
        <v>175</v>
      </c>
      <c r="D116" s="181">
        <v>0</v>
      </c>
    </row>
    <row r="117" spans="1:4" ht="12" hidden="1" customHeight="1" outlineLevel="1" x14ac:dyDescent="0.25">
      <c r="A117" s="179"/>
      <c r="B117" s="143">
        <v>3000</v>
      </c>
      <c r="C117" s="182" t="s">
        <v>176</v>
      </c>
      <c r="D117" s="181"/>
    </row>
    <row r="118" spans="1:4" ht="12" hidden="1" customHeight="1" outlineLevel="1" x14ac:dyDescent="0.25">
      <c r="A118" s="179"/>
      <c r="B118" s="143">
        <v>4000</v>
      </c>
      <c r="C118" s="183" t="s">
        <v>177</v>
      </c>
      <c r="D118" s="181"/>
    </row>
    <row r="119" spans="1:4" ht="12" hidden="1" customHeight="1" outlineLevel="1" x14ac:dyDescent="0.25">
      <c r="A119" s="179"/>
      <c r="B119" s="143">
        <v>5000</v>
      </c>
      <c r="C119" s="144" t="s">
        <v>178</v>
      </c>
      <c r="D119" s="184"/>
    </row>
    <row r="120" spans="1:4" ht="12" hidden="1" customHeight="1" outlineLevel="1" x14ac:dyDescent="0.25">
      <c r="A120" s="179"/>
      <c r="B120" s="143">
        <v>6000</v>
      </c>
      <c r="C120" s="144" t="s">
        <v>179</v>
      </c>
      <c r="D120" s="181"/>
    </row>
    <row r="121" spans="1:4" ht="12" hidden="1" customHeight="1" outlineLevel="1" x14ac:dyDescent="0.25">
      <c r="A121" s="179"/>
      <c r="B121" s="143">
        <v>7000</v>
      </c>
      <c r="C121" s="144" t="s">
        <v>180</v>
      </c>
      <c r="D121" s="181"/>
    </row>
    <row r="122" spans="1:4" ht="12" hidden="1" customHeight="1" outlineLevel="1" x14ac:dyDescent="0.25">
      <c r="A122" s="179"/>
      <c r="B122" s="185">
        <v>8000</v>
      </c>
      <c r="C122" s="186" t="s">
        <v>181</v>
      </c>
      <c r="D122" s="184"/>
    </row>
    <row r="123" spans="1:4" ht="27.75" customHeight="1" collapsed="1" x14ac:dyDescent="0.25">
      <c r="A123" s="191" t="s">
        <v>192</v>
      </c>
      <c r="B123" s="192"/>
      <c r="C123" s="198" t="s">
        <v>193</v>
      </c>
      <c r="D123" s="194">
        <f>D124+D129+D132</f>
        <v>50000</v>
      </c>
    </row>
    <row r="124" spans="1:4" ht="12" customHeight="1" x14ac:dyDescent="0.25">
      <c r="A124" s="195"/>
      <c r="B124" s="196"/>
      <c r="C124" s="197" t="s">
        <v>173</v>
      </c>
      <c r="D124" s="175">
        <f>D126+D128+D130+D131+D127</f>
        <v>50000</v>
      </c>
    </row>
    <row r="125" spans="1:4" ht="12" customHeight="1" x14ac:dyDescent="0.25">
      <c r="A125" s="172"/>
      <c r="B125" s="176">
        <v>1000</v>
      </c>
      <c r="C125" s="177" t="s">
        <v>174</v>
      </c>
      <c r="D125" s="178">
        <v>0</v>
      </c>
    </row>
    <row r="126" spans="1:4" ht="12" customHeight="1" x14ac:dyDescent="0.25">
      <c r="A126" s="179"/>
      <c r="B126" s="180">
        <v>2000</v>
      </c>
      <c r="C126" s="163" t="s">
        <v>175</v>
      </c>
      <c r="D126" s="181">
        <v>50000</v>
      </c>
    </row>
    <row r="127" spans="1:4" ht="12" customHeight="1" x14ac:dyDescent="0.25">
      <c r="A127" s="179"/>
      <c r="B127" s="143">
        <v>3000</v>
      </c>
      <c r="C127" s="182" t="s">
        <v>176</v>
      </c>
      <c r="D127" s="181">
        <v>0</v>
      </c>
    </row>
    <row r="128" spans="1:4" ht="12" customHeight="1" x14ac:dyDescent="0.25">
      <c r="A128" s="179"/>
      <c r="B128" s="143">
        <v>4000</v>
      </c>
      <c r="C128" s="183" t="s">
        <v>177</v>
      </c>
      <c r="D128" s="181">
        <v>0</v>
      </c>
    </row>
    <row r="129" spans="1:4" ht="12" customHeight="1" x14ac:dyDescent="0.25">
      <c r="A129" s="179"/>
      <c r="B129" s="143">
        <v>5000</v>
      </c>
      <c r="C129" s="144" t="s">
        <v>178</v>
      </c>
      <c r="D129" s="184">
        <v>0</v>
      </c>
    </row>
    <row r="130" spans="1:4" ht="12" customHeight="1" x14ac:dyDescent="0.25">
      <c r="A130" s="179"/>
      <c r="B130" s="143">
        <v>6000</v>
      </c>
      <c r="C130" s="144" t="s">
        <v>179</v>
      </c>
      <c r="D130" s="181">
        <v>0</v>
      </c>
    </row>
    <row r="131" spans="1:4" ht="12" customHeight="1" x14ac:dyDescent="0.25">
      <c r="A131" s="179"/>
      <c r="B131" s="143">
        <v>7000</v>
      </c>
      <c r="C131" s="144" t="s">
        <v>180</v>
      </c>
      <c r="D131" s="181">
        <v>0</v>
      </c>
    </row>
    <row r="132" spans="1:4" ht="12" customHeight="1" x14ac:dyDescent="0.25">
      <c r="A132" s="179"/>
      <c r="B132" s="185">
        <v>8000</v>
      </c>
      <c r="C132" s="186" t="s">
        <v>181</v>
      </c>
      <c r="D132" s="184">
        <v>0</v>
      </c>
    </row>
    <row r="133" spans="1:4" ht="17.100000000000001" customHeight="1" x14ac:dyDescent="0.25">
      <c r="A133" s="168" t="s">
        <v>194</v>
      </c>
      <c r="B133" s="169"/>
      <c r="C133" s="170" t="s">
        <v>195</v>
      </c>
      <c r="D133" s="171">
        <f t="shared" ref="D133" si="20">D134+D139+D142</f>
        <v>1064597</v>
      </c>
    </row>
    <row r="134" spans="1:4" ht="12" customHeight="1" x14ac:dyDescent="0.25">
      <c r="A134" s="172"/>
      <c r="B134" s="173"/>
      <c r="C134" s="174" t="s">
        <v>173</v>
      </c>
      <c r="D134" s="175">
        <f t="shared" ref="D134" si="21">D135+D136+D137+D138+D140+D141</f>
        <v>991658</v>
      </c>
    </row>
    <row r="135" spans="1:4" ht="12" customHeight="1" x14ac:dyDescent="0.25">
      <c r="A135" s="172"/>
      <c r="B135" s="176">
        <v>1000</v>
      </c>
      <c r="C135" s="177" t="s">
        <v>174</v>
      </c>
      <c r="D135" s="178">
        <f>D145+D155+D165+D175</f>
        <v>779222</v>
      </c>
    </row>
    <row r="136" spans="1:4" ht="12" customHeight="1" x14ac:dyDescent="0.25">
      <c r="A136" s="179"/>
      <c r="B136" s="180">
        <v>2000</v>
      </c>
      <c r="C136" s="163" t="s">
        <v>175</v>
      </c>
      <c r="D136" s="181">
        <f>D146+D156+D166+D176</f>
        <v>208716</v>
      </c>
    </row>
    <row r="137" spans="1:4" ht="12" customHeight="1" x14ac:dyDescent="0.25">
      <c r="A137" s="179"/>
      <c r="B137" s="143">
        <v>3000</v>
      </c>
      <c r="C137" s="182" t="s">
        <v>176</v>
      </c>
      <c r="D137" s="181">
        <f t="shared" ref="D137:D142" si="22">D147+D157</f>
        <v>3720</v>
      </c>
    </row>
    <row r="138" spans="1:4" ht="12" customHeight="1" x14ac:dyDescent="0.25">
      <c r="A138" s="179"/>
      <c r="B138" s="143">
        <v>4000</v>
      </c>
      <c r="C138" s="183" t="s">
        <v>177</v>
      </c>
      <c r="D138" s="181">
        <f t="shared" si="22"/>
        <v>0</v>
      </c>
    </row>
    <row r="139" spans="1:4" ht="12" customHeight="1" x14ac:dyDescent="0.25">
      <c r="A139" s="179"/>
      <c r="B139" s="143">
        <v>5000</v>
      </c>
      <c r="C139" s="144" t="s">
        <v>178</v>
      </c>
      <c r="D139" s="184">
        <f t="shared" si="22"/>
        <v>72939</v>
      </c>
    </row>
    <row r="140" spans="1:4" ht="12" customHeight="1" x14ac:dyDescent="0.25">
      <c r="A140" s="179"/>
      <c r="B140" s="143">
        <v>6000</v>
      </c>
      <c r="C140" s="144" t="s">
        <v>179</v>
      </c>
      <c r="D140" s="181">
        <f t="shared" si="22"/>
        <v>0</v>
      </c>
    </row>
    <row r="141" spans="1:4" ht="12" customHeight="1" x14ac:dyDescent="0.25">
      <c r="A141" s="179"/>
      <c r="B141" s="143">
        <v>7000</v>
      </c>
      <c r="C141" s="144" t="s">
        <v>180</v>
      </c>
      <c r="D141" s="181">
        <f t="shared" si="22"/>
        <v>0</v>
      </c>
    </row>
    <row r="142" spans="1:4" ht="12" customHeight="1" x14ac:dyDescent="0.25">
      <c r="A142" s="179"/>
      <c r="B142" s="185">
        <v>8000</v>
      </c>
      <c r="C142" s="186" t="s">
        <v>181</v>
      </c>
      <c r="D142" s="184">
        <f t="shared" si="22"/>
        <v>0</v>
      </c>
    </row>
    <row r="143" spans="1:4" ht="12" customHeight="1" x14ac:dyDescent="0.25">
      <c r="A143" s="187" t="s">
        <v>196</v>
      </c>
      <c r="B143" s="188"/>
      <c r="C143" s="189" t="s">
        <v>197</v>
      </c>
      <c r="D143" s="190">
        <f t="shared" ref="D143" si="23">D144+D149+D152</f>
        <v>932013</v>
      </c>
    </row>
    <row r="144" spans="1:4" ht="12" customHeight="1" x14ac:dyDescent="0.25">
      <c r="A144" s="172"/>
      <c r="B144" s="173"/>
      <c r="C144" s="174" t="s">
        <v>173</v>
      </c>
      <c r="D144" s="175">
        <f t="shared" ref="D144" si="24">D145+D146+D147+D148+D150+D151</f>
        <v>867324</v>
      </c>
    </row>
    <row r="145" spans="1:4" ht="12" customHeight="1" x14ac:dyDescent="0.25">
      <c r="A145" s="172"/>
      <c r="B145" s="176">
        <v>1000</v>
      </c>
      <c r="C145" s="177" t="s">
        <v>174</v>
      </c>
      <c r="D145" s="178">
        <v>711262</v>
      </c>
    </row>
    <row r="146" spans="1:4" ht="12" customHeight="1" x14ac:dyDescent="0.25">
      <c r="A146" s="179"/>
      <c r="B146" s="180">
        <v>2000</v>
      </c>
      <c r="C146" s="163" t="s">
        <v>175</v>
      </c>
      <c r="D146" s="181">
        <v>156062</v>
      </c>
    </row>
    <row r="147" spans="1:4" ht="12" customHeight="1" x14ac:dyDescent="0.25">
      <c r="A147" s="179"/>
      <c r="B147" s="143">
        <v>3000</v>
      </c>
      <c r="C147" s="182" t="s">
        <v>176</v>
      </c>
      <c r="D147" s="181">
        <v>0</v>
      </c>
    </row>
    <row r="148" spans="1:4" ht="12" customHeight="1" x14ac:dyDescent="0.25">
      <c r="A148" s="179"/>
      <c r="B148" s="143">
        <v>4000</v>
      </c>
      <c r="C148" s="183" t="s">
        <v>177</v>
      </c>
      <c r="D148" s="181">
        <v>0</v>
      </c>
    </row>
    <row r="149" spans="1:4" ht="12" customHeight="1" x14ac:dyDescent="0.25">
      <c r="A149" s="179"/>
      <c r="B149" s="143">
        <v>5000</v>
      </c>
      <c r="C149" s="144" t="s">
        <v>178</v>
      </c>
      <c r="D149" s="184">
        <v>64689</v>
      </c>
    </row>
    <row r="150" spans="1:4" ht="12" customHeight="1" x14ac:dyDescent="0.25">
      <c r="A150" s="179"/>
      <c r="B150" s="143">
        <v>6000</v>
      </c>
      <c r="C150" s="144" t="s">
        <v>179</v>
      </c>
      <c r="D150" s="181">
        <v>0</v>
      </c>
    </row>
    <row r="151" spans="1:4" ht="12" customHeight="1" x14ac:dyDescent="0.25">
      <c r="A151" s="179"/>
      <c r="B151" s="143">
        <v>7000</v>
      </c>
      <c r="C151" s="144" t="s">
        <v>180</v>
      </c>
      <c r="D151" s="181">
        <v>0</v>
      </c>
    </row>
    <row r="152" spans="1:4" ht="12" customHeight="1" x14ac:dyDescent="0.25">
      <c r="A152" s="179"/>
      <c r="B152" s="185">
        <v>8000</v>
      </c>
      <c r="C152" s="186" t="s">
        <v>181</v>
      </c>
      <c r="D152" s="184">
        <v>0</v>
      </c>
    </row>
    <row r="153" spans="1:4" ht="12" customHeight="1" x14ac:dyDescent="0.25">
      <c r="A153" s="187" t="s">
        <v>198</v>
      </c>
      <c r="B153" s="188"/>
      <c r="C153" s="189" t="s">
        <v>199</v>
      </c>
      <c r="D153" s="190">
        <f t="shared" ref="D153" si="25">D154+D159+D162</f>
        <v>132584</v>
      </c>
    </row>
    <row r="154" spans="1:4" ht="12" customHeight="1" x14ac:dyDescent="0.25">
      <c r="A154" s="172"/>
      <c r="B154" s="173"/>
      <c r="C154" s="174" t="s">
        <v>200</v>
      </c>
      <c r="D154" s="175">
        <f t="shared" ref="D154" si="26">D155+D156+D157+D158+D160+D161</f>
        <v>124334</v>
      </c>
    </row>
    <row r="155" spans="1:4" ht="12" customHeight="1" x14ac:dyDescent="0.25">
      <c r="A155" s="172"/>
      <c r="B155" s="176">
        <v>1000</v>
      </c>
      <c r="C155" s="177" t="s">
        <v>174</v>
      </c>
      <c r="D155" s="178">
        <v>67960</v>
      </c>
    </row>
    <row r="156" spans="1:4" ht="12" customHeight="1" x14ac:dyDescent="0.25">
      <c r="A156" s="179"/>
      <c r="B156" s="180">
        <v>2000</v>
      </c>
      <c r="C156" s="163" t="s">
        <v>175</v>
      </c>
      <c r="D156" s="181">
        <v>52654</v>
      </c>
    </row>
    <row r="157" spans="1:4" ht="12" customHeight="1" x14ac:dyDescent="0.25">
      <c r="A157" s="179"/>
      <c r="B157" s="143">
        <v>3000</v>
      </c>
      <c r="C157" s="182" t="s">
        <v>176</v>
      </c>
      <c r="D157" s="181">
        <v>3720</v>
      </c>
    </row>
    <row r="158" spans="1:4" ht="12" customHeight="1" x14ac:dyDescent="0.25">
      <c r="A158" s="179"/>
      <c r="B158" s="143">
        <v>4000</v>
      </c>
      <c r="C158" s="183" t="s">
        <v>177</v>
      </c>
      <c r="D158" s="181">
        <v>0</v>
      </c>
    </row>
    <row r="159" spans="1:4" ht="12" customHeight="1" x14ac:dyDescent="0.25">
      <c r="A159" s="179"/>
      <c r="B159" s="143">
        <v>5000</v>
      </c>
      <c r="C159" s="144" t="s">
        <v>178</v>
      </c>
      <c r="D159" s="184">
        <v>8250</v>
      </c>
    </row>
    <row r="160" spans="1:4" ht="12" customHeight="1" x14ac:dyDescent="0.25">
      <c r="A160" s="179"/>
      <c r="B160" s="143">
        <v>6000</v>
      </c>
      <c r="C160" s="144" t="s">
        <v>179</v>
      </c>
      <c r="D160" s="181">
        <v>0</v>
      </c>
    </row>
    <row r="161" spans="1:4" ht="12" customHeight="1" x14ac:dyDescent="0.25">
      <c r="A161" s="179"/>
      <c r="B161" s="143">
        <v>7000</v>
      </c>
      <c r="C161" s="144" t="s">
        <v>180</v>
      </c>
      <c r="D161" s="181">
        <v>0</v>
      </c>
    </row>
    <row r="162" spans="1:4" ht="12" customHeight="1" x14ac:dyDescent="0.25">
      <c r="A162" s="179"/>
      <c r="B162" s="185">
        <v>8000</v>
      </c>
      <c r="C162" s="186" t="s">
        <v>181</v>
      </c>
      <c r="D162" s="184">
        <v>0</v>
      </c>
    </row>
    <row r="163" spans="1:4" ht="12" hidden="1" customHeight="1" outlineLevel="1" x14ac:dyDescent="0.25">
      <c r="A163" s="187" t="s">
        <v>337</v>
      </c>
      <c r="B163" s="188"/>
      <c r="C163" s="189" t="s">
        <v>338</v>
      </c>
      <c r="D163" s="190">
        <f t="shared" ref="D163" si="27">D164+D169+D172</f>
        <v>0</v>
      </c>
    </row>
    <row r="164" spans="1:4" ht="12" hidden="1" customHeight="1" outlineLevel="1" x14ac:dyDescent="0.25">
      <c r="A164" s="172"/>
      <c r="B164" s="173"/>
      <c r="C164" s="174" t="s">
        <v>200</v>
      </c>
      <c r="D164" s="175">
        <f t="shared" ref="D164" si="28">D165+D166+D167+D168+D170+D171</f>
        <v>0</v>
      </c>
    </row>
    <row r="165" spans="1:4" ht="12" hidden="1" customHeight="1" outlineLevel="1" x14ac:dyDescent="0.25">
      <c r="A165" s="172"/>
      <c r="B165" s="176">
        <v>1000</v>
      </c>
      <c r="C165" s="177" t="s">
        <v>174</v>
      </c>
      <c r="D165" s="178"/>
    </row>
    <row r="166" spans="1:4" ht="12" hidden="1" customHeight="1" outlineLevel="1" x14ac:dyDescent="0.25">
      <c r="A166" s="179"/>
      <c r="B166" s="180">
        <v>2000</v>
      </c>
      <c r="C166" s="163" t="s">
        <v>175</v>
      </c>
      <c r="D166" s="181"/>
    </row>
    <row r="167" spans="1:4" ht="12" hidden="1" customHeight="1" outlineLevel="1" x14ac:dyDescent="0.25">
      <c r="A167" s="179"/>
      <c r="B167" s="143">
        <v>3000</v>
      </c>
      <c r="C167" s="182" t="s">
        <v>176</v>
      </c>
      <c r="D167" s="181"/>
    </row>
    <row r="168" spans="1:4" ht="12" hidden="1" customHeight="1" outlineLevel="1" x14ac:dyDescent="0.25">
      <c r="A168" s="179"/>
      <c r="B168" s="143">
        <v>4000</v>
      </c>
      <c r="C168" s="183" t="s">
        <v>177</v>
      </c>
      <c r="D168" s="181"/>
    </row>
    <row r="169" spans="1:4" ht="12" hidden="1" customHeight="1" outlineLevel="1" x14ac:dyDescent="0.25">
      <c r="A169" s="179"/>
      <c r="B169" s="143">
        <v>5000</v>
      </c>
      <c r="C169" s="144" t="s">
        <v>178</v>
      </c>
      <c r="D169" s="184"/>
    </row>
    <row r="170" spans="1:4" ht="12" hidden="1" customHeight="1" outlineLevel="1" x14ac:dyDescent="0.25">
      <c r="A170" s="179"/>
      <c r="B170" s="143">
        <v>6000</v>
      </c>
      <c r="C170" s="144" t="s">
        <v>179</v>
      </c>
      <c r="D170" s="181"/>
    </row>
    <row r="171" spans="1:4" ht="12" hidden="1" customHeight="1" outlineLevel="1" x14ac:dyDescent="0.25">
      <c r="A171" s="179"/>
      <c r="B171" s="143">
        <v>7000</v>
      </c>
      <c r="C171" s="144" t="s">
        <v>180</v>
      </c>
      <c r="D171" s="181"/>
    </row>
    <row r="172" spans="1:4" ht="12" hidden="1" customHeight="1" outlineLevel="1" x14ac:dyDescent="0.25">
      <c r="A172" s="179"/>
      <c r="B172" s="185">
        <v>8000</v>
      </c>
      <c r="C172" s="186" t="s">
        <v>181</v>
      </c>
      <c r="D172" s="184"/>
    </row>
    <row r="173" spans="1:4" ht="28.5" hidden="1" customHeight="1" outlineLevel="1" x14ac:dyDescent="0.25">
      <c r="A173" s="187" t="s">
        <v>201</v>
      </c>
      <c r="B173" s="188"/>
      <c r="C173" s="189" t="s">
        <v>202</v>
      </c>
      <c r="D173" s="190">
        <f t="shared" ref="D173" si="29">D174+D179+D182</f>
        <v>0</v>
      </c>
    </row>
    <row r="174" spans="1:4" ht="12" hidden="1" customHeight="1" outlineLevel="1" x14ac:dyDescent="0.25">
      <c r="A174" s="172"/>
      <c r="B174" s="173"/>
      <c r="C174" s="174" t="s">
        <v>200</v>
      </c>
      <c r="D174" s="175">
        <f t="shared" ref="D174" si="30">D175+D176+D177+D178+D180+D181</f>
        <v>0</v>
      </c>
    </row>
    <row r="175" spans="1:4" ht="12" hidden="1" customHeight="1" outlineLevel="1" x14ac:dyDescent="0.25">
      <c r="A175" s="172"/>
      <c r="B175" s="176">
        <v>1000</v>
      </c>
      <c r="C175" s="177" t="s">
        <v>174</v>
      </c>
      <c r="D175" s="178"/>
    </row>
    <row r="176" spans="1:4" ht="12" hidden="1" customHeight="1" outlineLevel="1" x14ac:dyDescent="0.25">
      <c r="A176" s="179"/>
      <c r="B176" s="180">
        <v>2000</v>
      </c>
      <c r="C176" s="163" t="s">
        <v>175</v>
      </c>
      <c r="D176" s="181"/>
    </row>
    <row r="177" spans="1:4" ht="12" hidden="1" customHeight="1" outlineLevel="1" x14ac:dyDescent="0.25">
      <c r="A177" s="179"/>
      <c r="B177" s="143">
        <v>3000</v>
      </c>
      <c r="C177" s="182" t="s">
        <v>176</v>
      </c>
      <c r="D177" s="181"/>
    </row>
    <row r="178" spans="1:4" ht="12" hidden="1" customHeight="1" outlineLevel="1" x14ac:dyDescent="0.25">
      <c r="A178" s="179"/>
      <c r="B178" s="143">
        <v>4000</v>
      </c>
      <c r="C178" s="183" t="s">
        <v>177</v>
      </c>
      <c r="D178" s="181"/>
    </row>
    <row r="179" spans="1:4" ht="12" hidden="1" customHeight="1" outlineLevel="1" x14ac:dyDescent="0.25">
      <c r="A179" s="179"/>
      <c r="B179" s="143">
        <v>5000</v>
      </c>
      <c r="C179" s="144" t="s">
        <v>178</v>
      </c>
      <c r="D179" s="184"/>
    </row>
    <row r="180" spans="1:4" ht="12" hidden="1" customHeight="1" outlineLevel="1" x14ac:dyDescent="0.25">
      <c r="A180" s="179"/>
      <c r="B180" s="143">
        <v>6000</v>
      </c>
      <c r="C180" s="144" t="s">
        <v>179</v>
      </c>
      <c r="D180" s="181"/>
    </row>
    <row r="181" spans="1:4" ht="12" hidden="1" customHeight="1" outlineLevel="1" x14ac:dyDescent="0.25">
      <c r="A181" s="179"/>
      <c r="B181" s="143">
        <v>7000</v>
      </c>
      <c r="C181" s="144" t="s">
        <v>180</v>
      </c>
      <c r="D181" s="181"/>
    </row>
    <row r="182" spans="1:4" ht="12" hidden="1" customHeight="1" outlineLevel="1" x14ac:dyDescent="0.25">
      <c r="A182" s="179"/>
      <c r="B182" s="185">
        <v>8000</v>
      </c>
      <c r="C182" s="186" t="s">
        <v>181</v>
      </c>
      <c r="D182" s="184"/>
    </row>
    <row r="183" spans="1:4" ht="17.100000000000001" customHeight="1" collapsed="1" x14ac:dyDescent="0.25">
      <c r="A183" s="199" t="s">
        <v>203</v>
      </c>
      <c r="B183" s="169"/>
      <c r="C183" s="170" t="s">
        <v>204</v>
      </c>
      <c r="D183" s="171">
        <f t="shared" ref="D183" si="31">D184+D189+D192</f>
        <v>9134149</v>
      </c>
    </row>
    <row r="184" spans="1:4" ht="12" customHeight="1" x14ac:dyDescent="0.25">
      <c r="A184" s="172"/>
      <c r="B184" s="173"/>
      <c r="C184" s="174" t="s">
        <v>200</v>
      </c>
      <c r="D184" s="175">
        <f t="shared" ref="D184" si="32">D185+D186+D187+D188+D190+D191</f>
        <v>4491655</v>
      </c>
    </row>
    <row r="185" spans="1:4" ht="12" customHeight="1" x14ac:dyDescent="0.25">
      <c r="A185" s="179"/>
      <c r="B185" s="176">
        <v>1000</v>
      </c>
      <c r="C185" s="177" t="s">
        <v>174</v>
      </c>
      <c r="D185" s="178">
        <f t="shared" ref="D185:D192" si="33">D195+D205+D235+D245+D255+D265+D295</f>
        <v>713475</v>
      </c>
    </row>
    <row r="186" spans="1:4" ht="12" customHeight="1" x14ac:dyDescent="0.25">
      <c r="A186" s="179"/>
      <c r="B186" s="180">
        <v>2000</v>
      </c>
      <c r="C186" s="163" t="s">
        <v>175</v>
      </c>
      <c r="D186" s="181">
        <f t="shared" si="33"/>
        <v>3240718</v>
      </c>
    </row>
    <row r="187" spans="1:4" ht="12" customHeight="1" x14ac:dyDescent="0.25">
      <c r="A187" s="179"/>
      <c r="B187" s="143">
        <v>3000</v>
      </c>
      <c r="C187" s="182" t="s">
        <v>176</v>
      </c>
      <c r="D187" s="181">
        <f t="shared" si="33"/>
        <v>508533</v>
      </c>
    </row>
    <row r="188" spans="1:4" ht="12" customHeight="1" x14ac:dyDescent="0.25">
      <c r="A188" s="179"/>
      <c r="B188" s="143">
        <v>4000</v>
      </c>
      <c r="C188" s="183" t="s">
        <v>177</v>
      </c>
      <c r="D188" s="181">
        <f t="shared" si="33"/>
        <v>0</v>
      </c>
    </row>
    <row r="189" spans="1:4" ht="12" customHeight="1" x14ac:dyDescent="0.25">
      <c r="A189" s="179"/>
      <c r="B189" s="143">
        <v>5000</v>
      </c>
      <c r="C189" s="144" t="s">
        <v>178</v>
      </c>
      <c r="D189" s="184">
        <f t="shared" si="33"/>
        <v>4642494</v>
      </c>
    </row>
    <row r="190" spans="1:4" ht="12" customHeight="1" x14ac:dyDescent="0.25">
      <c r="A190" s="179"/>
      <c r="B190" s="143">
        <v>6000</v>
      </c>
      <c r="C190" s="144" t="s">
        <v>179</v>
      </c>
      <c r="D190" s="181">
        <f t="shared" si="33"/>
        <v>25929</v>
      </c>
    </row>
    <row r="191" spans="1:4" ht="12" customHeight="1" x14ac:dyDescent="0.25">
      <c r="A191" s="179"/>
      <c r="B191" s="143">
        <v>7000</v>
      </c>
      <c r="C191" s="144" t="s">
        <v>180</v>
      </c>
      <c r="D191" s="181">
        <f t="shared" si="33"/>
        <v>3000</v>
      </c>
    </row>
    <row r="192" spans="1:4" ht="12" customHeight="1" x14ac:dyDescent="0.25">
      <c r="A192" s="179"/>
      <c r="B192" s="185">
        <v>8000</v>
      </c>
      <c r="C192" s="186" t="s">
        <v>181</v>
      </c>
      <c r="D192" s="184">
        <f t="shared" si="33"/>
        <v>0</v>
      </c>
    </row>
    <row r="193" spans="1:4" ht="12" customHeight="1" x14ac:dyDescent="0.25">
      <c r="A193" s="187" t="s">
        <v>205</v>
      </c>
      <c r="B193" s="188"/>
      <c r="C193" s="189" t="s">
        <v>206</v>
      </c>
      <c r="D193" s="190">
        <f t="shared" ref="D193" si="34">D194+D211+D231</f>
        <v>247694</v>
      </c>
    </row>
    <row r="194" spans="1:4" ht="12" customHeight="1" x14ac:dyDescent="0.25">
      <c r="A194" s="179"/>
      <c r="B194" s="173"/>
      <c r="C194" s="174" t="s">
        <v>200</v>
      </c>
      <c r="D194" s="175">
        <f t="shared" ref="D194" si="35">D195+D196+D197+D198+D200+D201</f>
        <v>247694</v>
      </c>
    </row>
    <row r="195" spans="1:4" ht="12" customHeight="1" x14ac:dyDescent="0.25">
      <c r="A195" s="179"/>
      <c r="B195" s="176">
        <v>1000</v>
      </c>
      <c r="C195" s="177" t="s">
        <v>174</v>
      </c>
      <c r="D195" s="178">
        <v>221765</v>
      </c>
    </row>
    <row r="196" spans="1:4" ht="12" customHeight="1" x14ac:dyDescent="0.25">
      <c r="A196" s="179"/>
      <c r="B196" s="180">
        <v>2000</v>
      </c>
      <c r="C196" s="163" t="s">
        <v>175</v>
      </c>
      <c r="D196" s="181">
        <v>0</v>
      </c>
    </row>
    <row r="197" spans="1:4" ht="12" customHeight="1" x14ac:dyDescent="0.25">
      <c r="A197" s="179"/>
      <c r="B197" s="143">
        <v>3000</v>
      </c>
      <c r="C197" s="182" t="s">
        <v>176</v>
      </c>
      <c r="D197" s="181">
        <v>0</v>
      </c>
    </row>
    <row r="198" spans="1:4" ht="12" customHeight="1" x14ac:dyDescent="0.25">
      <c r="A198" s="179"/>
      <c r="B198" s="143">
        <v>4000</v>
      </c>
      <c r="C198" s="183" t="s">
        <v>177</v>
      </c>
      <c r="D198" s="181">
        <v>0</v>
      </c>
    </row>
    <row r="199" spans="1:4" ht="12" customHeight="1" x14ac:dyDescent="0.25">
      <c r="A199" s="179"/>
      <c r="B199" s="143">
        <v>5000</v>
      </c>
      <c r="C199" s="144" t="s">
        <v>178</v>
      </c>
      <c r="D199" s="184">
        <v>0</v>
      </c>
    </row>
    <row r="200" spans="1:4" ht="12" customHeight="1" x14ac:dyDescent="0.25">
      <c r="A200" s="179"/>
      <c r="B200" s="143">
        <v>6000</v>
      </c>
      <c r="C200" s="144" t="s">
        <v>179</v>
      </c>
      <c r="D200" s="181">
        <v>25929</v>
      </c>
    </row>
    <row r="201" spans="1:4" ht="12" customHeight="1" x14ac:dyDescent="0.25">
      <c r="A201" s="179"/>
      <c r="B201" s="143">
        <v>7000</v>
      </c>
      <c r="C201" s="144" t="s">
        <v>180</v>
      </c>
      <c r="D201" s="181">
        <v>0</v>
      </c>
    </row>
    <row r="202" spans="1:4" ht="12" customHeight="1" x14ac:dyDescent="0.25">
      <c r="A202" s="179"/>
      <c r="B202" s="185">
        <v>8000</v>
      </c>
      <c r="C202" s="186" t="s">
        <v>181</v>
      </c>
      <c r="D202" s="184">
        <v>0</v>
      </c>
    </row>
    <row r="203" spans="1:4" ht="13.5" customHeight="1" x14ac:dyDescent="0.25">
      <c r="A203" s="187" t="s">
        <v>207</v>
      </c>
      <c r="B203" s="188"/>
      <c r="C203" s="189" t="s">
        <v>208</v>
      </c>
      <c r="D203" s="190">
        <f>D204++D209+D212</f>
        <v>115827</v>
      </c>
    </row>
    <row r="204" spans="1:4" ht="13.5" customHeight="1" x14ac:dyDescent="0.25">
      <c r="A204" s="179"/>
      <c r="B204" s="173"/>
      <c r="C204" s="174" t="s">
        <v>200</v>
      </c>
      <c r="D204" s="175">
        <f t="shared" ref="D204" si="36">D205+D206+D207+D208+D210+D211</f>
        <v>115827</v>
      </c>
    </row>
    <row r="205" spans="1:4" ht="13.5" customHeight="1" x14ac:dyDescent="0.25">
      <c r="A205" s="179"/>
      <c r="B205" s="176">
        <v>1000</v>
      </c>
      <c r="C205" s="177" t="s">
        <v>174</v>
      </c>
      <c r="D205" s="178">
        <f t="shared" ref="D205:D212" si="37">D215+D225</f>
        <v>2170</v>
      </c>
    </row>
    <row r="206" spans="1:4" ht="12" customHeight="1" x14ac:dyDescent="0.25">
      <c r="A206" s="179"/>
      <c r="B206" s="180">
        <v>2000</v>
      </c>
      <c r="C206" s="163" t="s">
        <v>175</v>
      </c>
      <c r="D206" s="181">
        <f t="shared" si="37"/>
        <v>113657</v>
      </c>
    </row>
    <row r="207" spans="1:4" ht="13.5" customHeight="1" x14ac:dyDescent="0.25">
      <c r="A207" s="179"/>
      <c r="B207" s="143">
        <v>3000</v>
      </c>
      <c r="C207" s="182" t="s">
        <v>176</v>
      </c>
      <c r="D207" s="181">
        <f t="shared" si="37"/>
        <v>0</v>
      </c>
    </row>
    <row r="208" spans="1:4" ht="13.5" customHeight="1" x14ac:dyDescent="0.25">
      <c r="A208" s="179"/>
      <c r="B208" s="143">
        <v>4000</v>
      </c>
      <c r="C208" s="183" t="s">
        <v>177</v>
      </c>
      <c r="D208" s="181">
        <f t="shared" si="37"/>
        <v>0</v>
      </c>
    </row>
    <row r="209" spans="1:4" ht="12" customHeight="1" x14ac:dyDescent="0.25">
      <c r="A209" s="179"/>
      <c r="B209" s="143">
        <v>5000</v>
      </c>
      <c r="C209" s="144" t="s">
        <v>178</v>
      </c>
      <c r="D209" s="184">
        <f t="shared" si="37"/>
        <v>0</v>
      </c>
    </row>
    <row r="210" spans="1:4" ht="12" customHeight="1" x14ac:dyDescent="0.25">
      <c r="A210" s="179"/>
      <c r="B210" s="143">
        <v>6000</v>
      </c>
      <c r="C210" s="144" t="s">
        <v>179</v>
      </c>
      <c r="D210" s="181">
        <f t="shared" si="37"/>
        <v>0</v>
      </c>
    </row>
    <row r="211" spans="1:4" ht="12" customHeight="1" x14ac:dyDescent="0.25">
      <c r="A211" s="179"/>
      <c r="B211" s="143">
        <v>7000</v>
      </c>
      <c r="C211" s="144" t="s">
        <v>180</v>
      </c>
      <c r="D211" s="181">
        <f t="shared" si="37"/>
        <v>0</v>
      </c>
    </row>
    <row r="212" spans="1:4" ht="12" customHeight="1" x14ac:dyDescent="0.25">
      <c r="A212" s="179"/>
      <c r="B212" s="185">
        <v>8000</v>
      </c>
      <c r="C212" s="186" t="s">
        <v>181</v>
      </c>
      <c r="D212" s="184">
        <f t="shared" si="37"/>
        <v>0</v>
      </c>
    </row>
    <row r="213" spans="1:4" ht="12" customHeight="1" x14ac:dyDescent="0.25">
      <c r="A213" s="191" t="s">
        <v>209</v>
      </c>
      <c r="B213" s="192"/>
      <c r="C213" s="193" t="s">
        <v>210</v>
      </c>
      <c r="D213" s="194">
        <f t="shared" ref="D213" si="38">D214+D219+D222</f>
        <v>115095</v>
      </c>
    </row>
    <row r="214" spans="1:4" ht="12" customHeight="1" x14ac:dyDescent="0.25">
      <c r="A214" s="179"/>
      <c r="B214" s="173"/>
      <c r="C214" s="174" t="s">
        <v>200</v>
      </c>
      <c r="D214" s="175">
        <f t="shared" ref="D214" si="39">D215+D216+D217+D218+D220+D221</f>
        <v>115095</v>
      </c>
    </row>
    <row r="215" spans="1:4" ht="12" customHeight="1" x14ac:dyDescent="0.25">
      <c r="A215" s="179"/>
      <c r="B215" s="176">
        <v>1000</v>
      </c>
      <c r="C215" s="177" t="s">
        <v>174</v>
      </c>
      <c r="D215" s="178">
        <v>2170</v>
      </c>
    </row>
    <row r="216" spans="1:4" ht="12" customHeight="1" x14ac:dyDescent="0.25">
      <c r="A216" s="179"/>
      <c r="B216" s="180">
        <v>2000</v>
      </c>
      <c r="C216" s="163" t="s">
        <v>175</v>
      </c>
      <c r="D216" s="181">
        <v>112925</v>
      </c>
    </row>
    <row r="217" spans="1:4" ht="12" customHeight="1" x14ac:dyDescent="0.25">
      <c r="A217" s="179"/>
      <c r="B217" s="143">
        <v>3000</v>
      </c>
      <c r="C217" s="182" t="s">
        <v>176</v>
      </c>
      <c r="D217" s="181">
        <v>0</v>
      </c>
    </row>
    <row r="218" spans="1:4" ht="12" customHeight="1" x14ac:dyDescent="0.25">
      <c r="A218" s="179"/>
      <c r="B218" s="143">
        <v>4000</v>
      </c>
      <c r="C218" s="183" t="s">
        <v>177</v>
      </c>
      <c r="D218" s="181">
        <v>0</v>
      </c>
    </row>
    <row r="219" spans="1:4" ht="12" customHeight="1" x14ac:dyDescent="0.25">
      <c r="A219" s="179"/>
      <c r="B219" s="143">
        <v>5000</v>
      </c>
      <c r="C219" s="144" t="s">
        <v>178</v>
      </c>
      <c r="D219" s="184">
        <v>0</v>
      </c>
    </row>
    <row r="220" spans="1:4" ht="12" customHeight="1" x14ac:dyDescent="0.25">
      <c r="A220" s="179"/>
      <c r="B220" s="143">
        <v>6000</v>
      </c>
      <c r="C220" s="144" t="s">
        <v>179</v>
      </c>
      <c r="D220" s="181">
        <v>0</v>
      </c>
    </row>
    <row r="221" spans="1:4" ht="12" customHeight="1" x14ac:dyDescent="0.25">
      <c r="A221" s="179"/>
      <c r="B221" s="143">
        <v>7000</v>
      </c>
      <c r="C221" s="144" t="s">
        <v>180</v>
      </c>
      <c r="D221" s="181">
        <v>0</v>
      </c>
    </row>
    <row r="222" spans="1:4" ht="12" customHeight="1" x14ac:dyDescent="0.25">
      <c r="A222" s="179"/>
      <c r="B222" s="185">
        <v>8000</v>
      </c>
      <c r="C222" s="186" t="s">
        <v>181</v>
      </c>
      <c r="D222" s="184">
        <v>0</v>
      </c>
    </row>
    <row r="223" spans="1:4" ht="24" customHeight="1" x14ac:dyDescent="0.25">
      <c r="A223" s="191" t="s">
        <v>211</v>
      </c>
      <c r="B223" s="192"/>
      <c r="C223" s="198" t="s">
        <v>212</v>
      </c>
      <c r="D223" s="194">
        <f t="shared" ref="D223" si="40">D224+D229+D232</f>
        <v>732</v>
      </c>
    </row>
    <row r="224" spans="1:4" ht="12" customHeight="1" x14ac:dyDescent="0.25">
      <c r="A224" s="172"/>
      <c r="B224" s="173"/>
      <c r="C224" s="174" t="s">
        <v>200</v>
      </c>
      <c r="D224" s="175">
        <f t="shared" ref="D224" si="41">D225+D226+D227+D228+D230+D231</f>
        <v>732</v>
      </c>
    </row>
    <row r="225" spans="1:4" ht="12" customHeight="1" x14ac:dyDescent="0.25">
      <c r="A225" s="172"/>
      <c r="B225" s="176">
        <v>1000</v>
      </c>
      <c r="C225" s="177" t="s">
        <v>174</v>
      </c>
      <c r="D225" s="178">
        <v>0</v>
      </c>
    </row>
    <row r="226" spans="1:4" ht="12" customHeight="1" x14ac:dyDescent="0.25">
      <c r="A226" s="179"/>
      <c r="B226" s="180">
        <v>2000</v>
      </c>
      <c r="C226" s="163" t="s">
        <v>175</v>
      </c>
      <c r="D226" s="181">
        <v>732</v>
      </c>
    </row>
    <row r="227" spans="1:4" ht="12" customHeight="1" x14ac:dyDescent="0.25">
      <c r="A227" s="179"/>
      <c r="B227" s="143">
        <v>3000</v>
      </c>
      <c r="C227" s="182" t="s">
        <v>176</v>
      </c>
      <c r="D227" s="181">
        <v>0</v>
      </c>
    </row>
    <row r="228" spans="1:4" ht="12" customHeight="1" x14ac:dyDescent="0.25">
      <c r="A228" s="179"/>
      <c r="B228" s="143">
        <v>4000</v>
      </c>
      <c r="C228" s="183" t="s">
        <v>177</v>
      </c>
      <c r="D228" s="181">
        <v>0</v>
      </c>
    </row>
    <row r="229" spans="1:4" ht="12" customHeight="1" x14ac:dyDescent="0.25">
      <c r="A229" s="179"/>
      <c r="B229" s="143">
        <v>5000</v>
      </c>
      <c r="C229" s="144" t="s">
        <v>178</v>
      </c>
      <c r="D229" s="184">
        <v>0</v>
      </c>
    </row>
    <row r="230" spans="1:4" ht="12" customHeight="1" x14ac:dyDescent="0.25">
      <c r="A230" s="179"/>
      <c r="B230" s="143">
        <v>6000</v>
      </c>
      <c r="C230" s="144" t="s">
        <v>179</v>
      </c>
      <c r="D230" s="181">
        <v>0</v>
      </c>
    </row>
    <row r="231" spans="1:4" ht="12" customHeight="1" x14ac:dyDescent="0.25">
      <c r="A231" s="179"/>
      <c r="B231" s="143">
        <v>7000</v>
      </c>
      <c r="C231" s="144" t="s">
        <v>180</v>
      </c>
      <c r="D231" s="181">
        <v>0</v>
      </c>
    </row>
    <row r="232" spans="1:4" ht="12" customHeight="1" x14ac:dyDescent="0.25">
      <c r="A232" s="179"/>
      <c r="B232" s="185">
        <v>8000</v>
      </c>
      <c r="C232" s="186" t="s">
        <v>181</v>
      </c>
      <c r="D232" s="184">
        <v>0</v>
      </c>
    </row>
    <row r="233" spans="1:4" ht="12" customHeight="1" x14ac:dyDescent="0.25">
      <c r="A233" s="187" t="s">
        <v>213</v>
      </c>
      <c r="B233" s="188"/>
      <c r="C233" s="189" t="s">
        <v>214</v>
      </c>
      <c r="D233" s="190">
        <f t="shared" ref="D233" si="42">D234+D239+D242</f>
        <v>729109</v>
      </c>
    </row>
    <row r="234" spans="1:4" ht="12" customHeight="1" x14ac:dyDescent="0.25">
      <c r="A234" s="172"/>
      <c r="B234" s="173"/>
      <c r="C234" s="174" t="s">
        <v>200</v>
      </c>
      <c r="D234" s="175">
        <f t="shared" ref="D234" si="43">D235+D236+D237+D238+D240+D241</f>
        <v>698589</v>
      </c>
    </row>
    <row r="235" spans="1:4" ht="12" customHeight="1" x14ac:dyDescent="0.25">
      <c r="A235" s="172"/>
      <c r="B235" s="176">
        <v>1000</v>
      </c>
      <c r="C235" s="177" t="s">
        <v>174</v>
      </c>
      <c r="D235" s="178">
        <v>0</v>
      </c>
    </row>
    <row r="236" spans="1:4" ht="12" customHeight="1" x14ac:dyDescent="0.25">
      <c r="A236" s="179"/>
      <c r="B236" s="180">
        <v>2000</v>
      </c>
      <c r="C236" s="163" t="s">
        <v>175</v>
      </c>
      <c r="D236" s="181">
        <v>698589</v>
      </c>
    </row>
    <row r="237" spans="1:4" ht="12" customHeight="1" x14ac:dyDescent="0.25">
      <c r="A237" s="179"/>
      <c r="B237" s="143">
        <v>3000</v>
      </c>
      <c r="C237" s="182" t="s">
        <v>176</v>
      </c>
      <c r="D237" s="181">
        <v>0</v>
      </c>
    </row>
    <row r="238" spans="1:4" ht="12" customHeight="1" x14ac:dyDescent="0.25">
      <c r="A238" s="179"/>
      <c r="B238" s="143">
        <v>4000</v>
      </c>
      <c r="C238" s="183" t="s">
        <v>177</v>
      </c>
      <c r="D238" s="181">
        <v>0</v>
      </c>
    </row>
    <row r="239" spans="1:4" ht="12" customHeight="1" x14ac:dyDescent="0.25">
      <c r="A239" s="179"/>
      <c r="B239" s="143">
        <v>5000</v>
      </c>
      <c r="C239" s="144" t="s">
        <v>178</v>
      </c>
      <c r="D239" s="184">
        <v>30520</v>
      </c>
    </row>
    <row r="240" spans="1:4" ht="12" customHeight="1" x14ac:dyDescent="0.25">
      <c r="A240" s="179"/>
      <c r="B240" s="143">
        <v>6000</v>
      </c>
      <c r="C240" s="144" t="s">
        <v>179</v>
      </c>
      <c r="D240" s="181">
        <v>0</v>
      </c>
    </row>
    <row r="241" spans="1:4" ht="12" customHeight="1" x14ac:dyDescent="0.25">
      <c r="A241" s="179"/>
      <c r="B241" s="143">
        <v>7000</v>
      </c>
      <c r="C241" s="144" t="s">
        <v>180</v>
      </c>
      <c r="D241" s="181">
        <v>0</v>
      </c>
    </row>
    <row r="242" spans="1:4" ht="12" customHeight="1" x14ac:dyDescent="0.25">
      <c r="A242" s="179"/>
      <c r="B242" s="185">
        <v>8000</v>
      </c>
      <c r="C242" s="186" t="s">
        <v>181</v>
      </c>
      <c r="D242" s="184">
        <v>0</v>
      </c>
    </row>
    <row r="243" spans="1:4" ht="12" customHeight="1" x14ac:dyDescent="0.25">
      <c r="A243" s="187" t="s">
        <v>215</v>
      </c>
      <c r="B243" s="188"/>
      <c r="C243" s="189" t="s">
        <v>216</v>
      </c>
      <c r="D243" s="190">
        <f t="shared" ref="D243" si="44">D244+D249+D252</f>
        <v>320550</v>
      </c>
    </row>
    <row r="244" spans="1:4" ht="12" customHeight="1" x14ac:dyDescent="0.25">
      <c r="A244" s="172"/>
      <c r="B244" s="173"/>
      <c r="C244" s="174" t="s">
        <v>173</v>
      </c>
      <c r="D244" s="175">
        <f t="shared" ref="D244" si="45">D245+D246+D247+D248+D250+D251</f>
        <v>317360</v>
      </c>
    </row>
    <row r="245" spans="1:4" ht="12" customHeight="1" x14ac:dyDescent="0.25">
      <c r="A245" s="172"/>
      <c r="B245" s="176">
        <v>1000</v>
      </c>
      <c r="C245" s="177" t="s">
        <v>174</v>
      </c>
      <c r="D245" s="178">
        <v>274947</v>
      </c>
    </row>
    <row r="246" spans="1:4" ht="12" customHeight="1" x14ac:dyDescent="0.25">
      <c r="A246" s="179"/>
      <c r="B246" s="180">
        <v>2000</v>
      </c>
      <c r="C246" s="163" t="s">
        <v>175</v>
      </c>
      <c r="D246" s="181">
        <v>42413</v>
      </c>
    </row>
    <row r="247" spans="1:4" ht="12" customHeight="1" x14ac:dyDescent="0.25">
      <c r="A247" s="179"/>
      <c r="B247" s="143">
        <v>3000</v>
      </c>
      <c r="C247" s="182" t="s">
        <v>176</v>
      </c>
      <c r="D247" s="181">
        <v>0</v>
      </c>
    </row>
    <row r="248" spans="1:4" ht="12" customHeight="1" x14ac:dyDescent="0.25">
      <c r="A248" s="179"/>
      <c r="B248" s="143">
        <v>4000</v>
      </c>
      <c r="C248" s="183" t="s">
        <v>177</v>
      </c>
      <c r="D248" s="181">
        <v>0</v>
      </c>
    </row>
    <row r="249" spans="1:4" ht="12" customHeight="1" x14ac:dyDescent="0.25">
      <c r="A249" s="179"/>
      <c r="B249" s="143">
        <v>5000</v>
      </c>
      <c r="C249" s="144" t="s">
        <v>178</v>
      </c>
      <c r="D249" s="184">
        <v>3190</v>
      </c>
    </row>
    <row r="250" spans="1:4" ht="12" customHeight="1" x14ac:dyDescent="0.25">
      <c r="A250" s="179"/>
      <c r="B250" s="143">
        <v>6000</v>
      </c>
      <c r="C250" s="144" t="s">
        <v>179</v>
      </c>
      <c r="D250" s="181">
        <v>0</v>
      </c>
    </row>
    <row r="251" spans="1:4" ht="12" customHeight="1" x14ac:dyDescent="0.25">
      <c r="A251" s="179"/>
      <c r="B251" s="143">
        <v>7000</v>
      </c>
      <c r="C251" s="144" t="s">
        <v>180</v>
      </c>
      <c r="D251" s="181">
        <v>0</v>
      </c>
    </row>
    <row r="252" spans="1:4" ht="12" customHeight="1" x14ac:dyDescent="0.25">
      <c r="A252" s="179"/>
      <c r="B252" s="185">
        <v>8000</v>
      </c>
      <c r="C252" s="186" t="s">
        <v>181</v>
      </c>
      <c r="D252" s="184">
        <v>0</v>
      </c>
    </row>
    <row r="253" spans="1:4" ht="12" customHeight="1" x14ac:dyDescent="0.25">
      <c r="A253" s="187" t="s">
        <v>217</v>
      </c>
      <c r="B253" s="188"/>
      <c r="C253" s="189" t="s">
        <v>218</v>
      </c>
      <c r="D253" s="190">
        <f t="shared" ref="D253" si="46">D254+D259+D262</f>
        <v>7247600</v>
      </c>
    </row>
    <row r="254" spans="1:4" ht="12" customHeight="1" x14ac:dyDescent="0.25">
      <c r="A254" s="172"/>
      <c r="B254" s="173"/>
      <c r="C254" s="174" t="s">
        <v>173</v>
      </c>
      <c r="D254" s="175">
        <f t="shared" ref="D254" si="47">D255+D256+D257+D258+D260+D261</f>
        <v>2668760</v>
      </c>
    </row>
    <row r="255" spans="1:4" ht="12" customHeight="1" x14ac:dyDescent="0.25">
      <c r="A255" s="172"/>
      <c r="B255" s="176">
        <v>1000</v>
      </c>
      <c r="C255" s="177" t="s">
        <v>174</v>
      </c>
      <c r="D255" s="178">
        <v>9383</v>
      </c>
    </row>
    <row r="256" spans="1:4" ht="12" customHeight="1" x14ac:dyDescent="0.25">
      <c r="A256" s="179"/>
      <c r="B256" s="180">
        <v>2000</v>
      </c>
      <c r="C256" s="163" t="s">
        <v>175</v>
      </c>
      <c r="D256" s="181">
        <v>2223550</v>
      </c>
    </row>
    <row r="257" spans="1:4" ht="12" customHeight="1" x14ac:dyDescent="0.25">
      <c r="A257" s="179"/>
      <c r="B257" s="143">
        <v>3000</v>
      </c>
      <c r="C257" s="182" t="s">
        <v>176</v>
      </c>
      <c r="D257" s="181">
        <v>435827</v>
      </c>
    </row>
    <row r="258" spans="1:4" ht="12" customHeight="1" x14ac:dyDescent="0.25">
      <c r="A258" s="179"/>
      <c r="B258" s="143">
        <v>4000</v>
      </c>
      <c r="C258" s="183" t="s">
        <v>177</v>
      </c>
      <c r="D258" s="181">
        <v>0</v>
      </c>
    </row>
    <row r="259" spans="1:4" ht="12" customHeight="1" x14ac:dyDescent="0.25">
      <c r="A259" s="179"/>
      <c r="B259" s="143">
        <v>5000</v>
      </c>
      <c r="C259" s="144" t="s">
        <v>178</v>
      </c>
      <c r="D259" s="184">
        <v>4578840</v>
      </c>
    </row>
    <row r="260" spans="1:4" ht="12" customHeight="1" x14ac:dyDescent="0.25">
      <c r="A260" s="179"/>
      <c r="B260" s="143">
        <v>6000</v>
      </c>
      <c r="C260" s="144" t="s">
        <v>179</v>
      </c>
      <c r="D260" s="181">
        <v>0</v>
      </c>
    </row>
    <row r="261" spans="1:4" ht="12" customHeight="1" x14ac:dyDescent="0.25">
      <c r="A261" s="179"/>
      <c r="B261" s="143">
        <v>7000</v>
      </c>
      <c r="C261" s="144" t="s">
        <v>180</v>
      </c>
      <c r="D261" s="181">
        <v>0</v>
      </c>
    </row>
    <row r="262" spans="1:4" ht="12" customHeight="1" x14ac:dyDescent="0.25">
      <c r="A262" s="179"/>
      <c r="B262" s="185">
        <v>8000</v>
      </c>
      <c r="C262" s="186" t="s">
        <v>181</v>
      </c>
      <c r="D262" s="184">
        <v>0</v>
      </c>
    </row>
    <row r="263" spans="1:4" ht="12" customHeight="1" x14ac:dyDescent="0.25">
      <c r="A263" s="187" t="s">
        <v>219</v>
      </c>
      <c r="B263" s="188"/>
      <c r="C263" s="189" t="s">
        <v>220</v>
      </c>
      <c r="D263" s="190">
        <f t="shared" ref="D263" si="48">D264+D269+D272</f>
        <v>367631</v>
      </c>
    </row>
    <row r="264" spans="1:4" ht="12" customHeight="1" x14ac:dyDescent="0.25">
      <c r="A264" s="172"/>
      <c r="B264" s="173"/>
      <c r="C264" s="174" t="s">
        <v>173</v>
      </c>
      <c r="D264" s="175">
        <f t="shared" ref="D264" si="49">D265+D266+D267+D268+D270+D271</f>
        <v>337687</v>
      </c>
    </row>
    <row r="265" spans="1:4" ht="12" customHeight="1" x14ac:dyDescent="0.25">
      <c r="A265" s="172"/>
      <c r="B265" s="176">
        <v>1000</v>
      </c>
      <c r="C265" s="177" t="s">
        <v>174</v>
      </c>
      <c r="D265" s="178">
        <f t="shared" ref="D265:D272" si="50">D275+D285</f>
        <v>205210</v>
      </c>
    </row>
    <row r="266" spans="1:4" ht="12" customHeight="1" x14ac:dyDescent="0.25">
      <c r="A266" s="179"/>
      <c r="B266" s="180">
        <v>2000</v>
      </c>
      <c r="C266" s="163" t="s">
        <v>175</v>
      </c>
      <c r="D266" s="181">
        <f t="shared" si="50"/>
        <v>116771</v>
      </c>
    </row>
    <row r="267" spans="1:4" ht="12" customHeight="1" x14ac:dyDescent="0.25">
      <c r="A267" s="179"/>
      <c r="B267" s="143">
        <v>3000</v>
      </c>
      <c r="C267" s="182" t="s">
        <v>176</v>
      </c>
      <c r="D267" s="181">
        <f t="shared" si="50"/>
        <v>12706</v>
      </c>
    </row>
    <row r="268" spans="1:4" ht="12" customHeight="1" x14ac:dyDescent="0.25">
      <c r="A268" s="179"/>
      <c r="B268" s="143">
        <v>4000</v>
      </c>
      <c r="C268" s="183" t="s">
        <v>177</v>
      </c>
      <c r="D268" s="181">
        <f t="shared" si="50"/>
        <v>0</v>
      </c>
    </row>
    <row r="269" spans="1:4" ht="12" customHeight="1" x14ac:dyDescent="0.25">
      <c r="A269" s="179"/>
      <c r="B269" s="143">
        <v>5000</v>
      </c>
      <c r="C269" s="144" t="s">
        <v>178</v>
      </c>
      <c r="D269" s="184">
        <f t="shared" si="50"/>
        <v>29944</v>
      </c>
    </row>
    <row r="270" spans="1:4" ht="12" customHeight="1" x14ac:dyDescent="0.25">
      <c r="A270" s="179"/>
      <c r="B270" s="143">
        <v>6000</v>
      </c>
      <c r="C270" s="144" t="s">
        <v>179</v>
      </c>
      <c r="D270" s="181">
        <f t="shared" si="50"/>
        <v>0</v>
      </c>
    </row>
    <row r="271" spans="1:4" ht="12" customHeight="1" x14ac:dyDescent="0.25">
      <c r="A271" s="179"/>
      <c r="B271" s="143">
        <v>7000</v>
      </c>
      <c r="C271" s="144" t="s">
        <v>180</v>
      </c>
      <c r="D271" s="181">
        <f t="shared" si="50"/>
        <v>3000</v>
      </c>
    </row>
    <row r="272" spans="1:4" ht="12" customHeight="1" x14ac:dyDescent="0.25">
      <c r="A272" s="179"/>
      <c r="B272" s="185">
        <v>8000</v>
      </c>
      <c r="C272" s="186" t="s">
        <v>181</v>
      </c>
      <c r="D272" s="184">
        <f t="shared" si="50"/>
        <v>0</v>
      </c>
    </row>
    <row r="273" spans="1:4" ht="12" customHeight="1" x14ac:dyDescent="0.25">
      <c r="A273" s="200" t="s">
        <v>221</v>
      </c>
      <c r="B273" s="201"/>
      <c r="C273" s="202" t="s">
        <v>222</v>
      </c>
      <c r="D273" s="203">
        <f t="shared" ref="D273" si="51">D274+D279+D282</f>
        <v>354177</v>
      </c>
    </row>
    <row r="274" spans="1:4" ht="12" customHeight="1" x14ac:dyDescent="0.25">
      <c r="A274" s="172"/>
      <c r="B274" s="173"/>
      <c r="C274" s="174" t="s">
        <v>173</v>
      </c>
      <c r="D274" s="175">
        <f t="shared" ref="D274" si="52">D275+D276+D277+D278+D280+D281</f>
        <v>337687</v>
      </c>
    </row>
    <row r="275" spans="1:4" ht="12" customHeight="1" x14ac:dyDescent="0.25">
      <c r="A275" s="172"/>
      <c r="B275" s="176">
        <v>1000</v>
      </c>
      <c r="C275" s="177" t="s">
        <v>174</v>
      </c>
      <c r="D275" s="178">
        <v>205210</v>
      </c>
    </row>
    <row r="276" spans="1:4" ht="12" customHeight="1" x14ac:dyDescent="0.25">
      <c r="A276" s="179"/>
      <c r="B276" s="180">
        <v>2000</v>
      </c>
      <c r="C276" s="163" t="s">
        <v>175</v>
      </c>
      <c r="D276" s="181">
        <v>116771</v>
      </c>
    </row>
    <row r="277" spans="1:4" ht="12" customHeight="1" x14ac:dyDescent="0.25">
      <c r="A277" s="179"/>
      <c r="B277" s="143">
        <v>3000</v>
      </c>
      <c r="C277" s="182" t="s">
        <v>176</v>
      </c>
      <c r="D277" s="181">
        <v>12706</v>
      </c>
    </row>
    <row r="278" spans="1:4" ht="12" customHeight="1" x14ac:dyDescent="0.25">
      <c r="A278" s="179"/>
      <c r="B278" s="143">
        <v>4000</v>
      </c>
      <c r="C278" s="183" t="s">
        <v>177</v>
      </c>
      <c r="D278" s="181">
        <v>0</v>
      </c>
    </row>
    <row r="279" spans="1:4" ht="12" customHeight="1" x14ac:dyDescent="0.25">
      <c r="A279" s="179"/>
      <c r="B279" s="143">
        <v>5000</v>
      </c>
      <c r="C279" s="144" t="s">
        <v>178</v>
      </c>
      <c r="D279" s="184">
        <v>16490</v>
      </c>
    </row>
    <row r="280" spans="1:4" ht="12" customHeight="1" x14ac:dyDescent="0.25">
      <c r="A280" s="179"/>
      <c r="B280" s="143">
        <v>6000</v>
      </c>
      <c r="C280" s="144" t="s">
        <v>179</v>
      </c>
      <c r="D280" s="181">
        <v>0</v>
      </c>
    </row>
    <row r="281" spans="1:4" ht="12" customHeight="1" x14ac:dyDescent="0.25">
      <c r="A281" s="179"/>
      <c r="B281" s="143">
        <v>7000</v>
      </c>
      <c r="C281" s="144" t="s">
        <v>180</v>
      </c>
      <c r="D281" s="181">
        <v>3000</v>
      </c>
    </row>
    <row r="282" spans="1:4" ht="12" customHeight="1" x14ac:dyDescent="0.25">
      <c r="A282" s="179"/>
      <c r="B282" s="185">
        <v>8000</v>
      </c>
      <c r="C282" s="186" t="s">
        <v>181</v>
      </c>
      <c r="D282" s="184">
        <v>0</v>
      </c>
    </row>
    <row r="283" spans="1:4" ht="12" customHeight="1" x14ac:dyDescent="0.25">
      <c r="A283" s="200" t="s">
        <v>223</v>
      </c>
      <c r="B283" s="201"/>
      <c r="C283" s="202" t="s">
        <v>224</v>
      </c>
      <c r="D283" s="203">
        <f t="shared" ref="D283" si="53">D284+D289+D292</f>
        <v>13454</v>
      </c>
    </row>
    <row r="284" spans="1:4" ht="12" customHeight="1" x14ac:dyDescent="0.25">
      <c r="A284" s="172"/>
      <c r="B284" s="173"/>
      <c r="C284" s="174" t="s">
        <v>173</v>
      </c>
      <c r="D284" s="175">
        <f t="shared" ref="D284" si="54">D285+D286+D287+D288+D290+D291</f>
        <v>0</v>
      </c>
    </row>
    <row r="285" spans="1:4" ht="12" customHeight="1" x14ac:dyDescent="0.25">
      <c r="A285" s="172"/>
      <c r="B285" s="176">
        <v>1000</v>
      </c>
      <c r="C285" s="177" t="s">
        <v>174</v>
      </c>
      <c r="D285" s="178">
        <v>0</v>
      </c>
    </row>
    <row r="286" spans="1:4" ht="12" customHeight="1" x14ac:dyDescent="0.25">
      <c r="A286" s="179"/>
      <c r="B286" s="180">
        <v>2000</v>
      </c>
      <c r="C286" s="163" t="s">
        <v>175</v>
      </c>
      <c r="D286" s="181">
        <v>0</v>
      </c>
    </row>
    <row r="287" spans="1:4" ht="12" customHeight="1" x14ac:dyDescent="0.25">
      <c r="A287" s="179"/>
      <c r="B287" s="143">
        <v>3000</v>
      </c>
      <c r="C287" s="182" t="s">
        <v>176</v>
      </c>
      <c r="D287" s="181">
        <v>0</v>
      </c>
    </row>
    <row r="288" spans="1:4" ht="12" customHeight="1" x14ac:dyDescent="0.25">
      <c r="A288" s="179"/>
      <c r="B288" s="143">
        <v>4000</v>
      </c>
      <c r="C288" s="183" t="s">
        <v>177</v>
      </c>
      <c r="D288" s="181">
        <v>0</v>
      </c>
    </row>
    <row r="289" spans="1:4" ht="12" customHeight="1" x14ac:dyDescent="0.25">
      <c r="A289" s="179"/>
      <c r="B289" s="143">
        <v>5000</v>
      </c>
      <c r="C289" s="144" t="s">
        <v>178</v>
      </c>
      <c r="D289" s="184">
        <v>13454</v>
      </c>
    </row>
    <row r="290" spans="1:4" ht="12" customHeight="1" x14ac:dyDescent="0.25">
      <c r="A290" s="179"/>
      <c r="B290" s="143">
        <v>6000</v>
      </c>
      <c r="C290" s="144" t="s">
        <v>179</v>
      </c>
      <c r="D290" s="181">
        <v>0</v>
      </c>
    </row>
    <row r="291" spans="1:4" ht="12" customHeight="1" x14ac:dyDescent="0.25">
      <c r="A291" s="179"/>
      <c r="B291" s="143">
        <v>7000</v>
      </c>
      <c r="C291" s="144" t="s">
        <v>180</v>
      </c>
      <c r="D291" s="181">
        <v>0</v>
      </c>
    </row>
    <row r="292" spans="1:4" ht="12" customHeight="1" x14ac:dyDescent="0.25">
      <c r="A292" s="179"/>
      <c r="B292" s="185">
        <v>8000</v>
      </c>
      <c r="C292" s="186" t="s">
        <v>181</v>
      </c>
      <c r="D292" s="184">
        <v>0</v>
      </c>
    </row>
    <row r="293" spans="1:4" ht="15.75" customHeight="1" x14ac:dyDescent="0.25">
      <c r="A293" s="187" t="s">
        <v>225</v>
      </c>
      <c r="B293" s="188"/>
      <c r="C293" s="189" t="s">
        <v>226</v>
      </c>
      <c r="D293" s="190">
        <f t="shared" ref="D293" si="55">D294+D299+D302</f>
        <v>105738</v>
      </c>
    </row>
    <row r="294" spans="1:4" ht="12" customHeight="1" x14ac:dyDescent="0.25">
      <c r="A294" s="172"/>
      <c r="B294" s="173"/>
      <c r="C294" s="174" t="s">
        <v>173</v>
      </c>
      <c r="D294" s="175">
        <f t="shared" ref="D294" si="56">D295+D296+D297+D298+D300+D301</f>
        <v>105738</v>
      </c>
    </row>
    <row r="295" spans="1:4" ht="12" customHeight="1" x14ac:dyDescent="0.25">
      <c r="A295" s="172"/>
      <c r="B295" s="176">
        <v>1000</v>
      </c>
      <c r="C295" s="177" t="s">
        <v>174</v>
      </c>
      <c r="D295" s="178">
        <v>0</v>
      </c>
    </row>
    <row r="296" spans="1:4" ht="12" customHeight="1" x14ac:dyDescent="0.25">
      <c r="A296" s="179"/>
      <c r="B296" s="180">
        <v>2000</v>
      </c>
      <c r="C296" s="163" t="s">
        <v>175</v>
      </c>
      <c r="D296" s="181">
        <v>45738</v>
      </c>
    </row>
    <row r="297" spans="1:4" ht="12" customHeight="1" x14ac:dyDescent="0.25">
      <c r="A297" s="179"/>
      <c r="B297" s="143">
        <v>3000</v>
      </c>
      <c r="C297" s="182" t="s">
        <v>176</v>
      </c>
      <c r="D297" s="181">
        <v>60000</v>
      </c>
    </row>
    <row r="298" spans="1:4" ht="12" customHeight="1" x14ac:dyDescent="0.25">
      <c r="A298" s="179"/>
      <c r="B298" s="143">
        <v>4000</v>
      </c>
      <c r="C298" s="183" t="s">
        <v>177</v>
      </c>
      <c r="D298" s="181">
        <v>0</v>
      </c>
    </row>
    <row r="299" spans="1:4" ht="12" customHeight="1" x14ac:dyDescent="0.25">
      <c r="A299" s="179"/>
      <c r="B299" s="143">
        <v>5000</v>
      </c>
      <c r="C299" s="144" t="s">
        <v>178</v>
      </c>
      <c r="D299" s="184">
        <v>0</v>
      </c>
    </row>
    <row r="300" spans="1:4" ht="12" customHeight="1" x14ac:dyDescent="0.25">
      <c r="A300" s="179"/>
      <c r="B300" s="143">
        <v>6000</v>
      </c>
      <c r="C300" s="144" t="s">
        <v>179</v>
      </c>
      <c r="D300" s="181">
        <v>0</v>
      </c>
    </row>
    <row r="301" spans="1:4" ht="12" customHeight="1" x14ac:dyDescent="0.25">
      <c r="A301" s="179"/>
      <c r="B301" s="143">
        <v>7000</v>
      </c>
      <c r="C301" s="144" t="s">
        <v>180</v>
      </c>
      <c r="D301" s="181">
        <v>0</v>
      </c>
    </row>
    <row r="302" spans="1:4" ht="12" customHeight="1" x14ac:dyDescent="0.25">
      <c r="A302" s="179"/>
      <c r="B302" s="185">
        <v>8000</v>
      </c>
      <c r="C302" s="186" t="s">
        <v>181</v>
      </c>
      <c r="D302" s="184">
        <v>0</v>
      </c>
    </row>
    <row r="303" spans="1:4" ht="17.100000000000001" customHeight="1" x14ac:dyDescent="0.25">
      <c r="A303" s="168" t="s">
        <v>227</v>
      </c>
      <c r="B303" s="204"/>
      <c r="C303" s="170" t="s">
        <v>228</v>
      </c>
      <c r="D303" s="171">
        <f t="shared" ref="D303" si="57">D304+D309+D312</f>
        <v>1821192</v>
      </c>
    </row>
    <row r="304" spans="1:4" ht="12" customHeight="1" x14ac:dyDescent="0.25">
      <c r="A304" s="172"/>
      <c r="B304" s="173"/>
      <c r="C304" s="174" t="s">
        <v>173</v>
      </c>
      <c r="D304" s="175">
        <f t="shared" ref="D304" si="58">D305+D306+D307+D308+D310+D311</f>
        <v>1632656</v>
      </c>
    </row>
    <row r="305" spans="1:4" ht="12" customHeight="1" x14ac:dyDescent="0.25">
      <c r="A305" s="172"/>
      <c r="B305" s="176">
        <v>1000</v>
      </c>
      <c r="C305" s="177" t="s">
        <v>174</v>
      </c>
      <c r="D305" s="178">
        <f>D315+D325+D335+D345+D365+D355</f>
        <v>0</v>
      </c>
    </row>
    <row r="306" spans="1:4" ht="12" customHeight="1" x14ac:dyDescent="0.25">
      <c r="A306" s="179"/>
      <c r="B306" s="180">
        <v>2000</v>
      </c>
      <c r="C306" s="163" t="s">
        <v>175</v>
      </c>
      <c r="D306" s="178">
        <f t="shared" ref="D306:D312" si="59">D316+D326+D336+D346+D366+D356</f>
        <v>1589604</v>
      </c>
    </row>
    <row r="307" spans="1:4" ht="12" customHeight="1" x14ac:dyDescent="0.25">
      <c r="A307" s="179"/>
      <c r="B307" s="143">
        <v>3000</v>
      </c>
      <c r="C307" s="182" t="s">
        <v>176</v>
      </c>
      <c r="D307" s="178">
        <f t="shared" si="59"/>
        <v>43052</v>
      </c>
    </row>
    <row r="308" spans="1:4" ht="12" customHeight="1" x14ac:dyDescent="0.25">
      <c r="A308" s="179"/>
      <c r="B308" s="143">
        <v>4000</v>
      </c>
      <c r="C308" s="183" t="s">
        <v>177</v>
      </c>
      <c r="D308" s="178">
        <f t="shared" si="59"/>
        <v>0</v>
      </c>
    </row>
    <row r="309" spans="1:4" ht="12" customHeight="1" x14ac:dyDescent="0.25">
      <c r="A309" s="179"/>
      <c r="B309" s="143">
        <v>5000</v>
      </c>
      <c r="C309" s="144" t="s">
        <v>178</v>
      </c>
      <c r="D309" s="175">
        <f t="shared" si="59"/>
        <v>188536</v>
      </c>
    </row>
    <row r="310" spans="1:4" ht="12" customHeight="1" x14ac:dyDescent="0.25">
      <c r="A310" s="179"/>
      <c r="B310" s="143">
        <v>6000</v>
      </c>
      <c r="C310" s="144" t="s">
        <v>179</v>
      </c>
      <c r="D310" s="178">
        <f t="shared" si="59"/>
        <v>0</v>
      </c>
    </row>
    <row r="311" spans="1:4" ht="12" customHeight="1" x14ac:dyDescent="0.25">
      <c r="A311" s="179"/>
      <c r="B311" s="143">
        <v>7000</v>
      </c>
      <c r="C311" s="144" t="s">
        <v>180</v>
      </c>
      <c r="D311" s="178">
        <f t="shared" si="59"/>
        <v>0</v>
      </c>
    </row>
    <row r="312" spans="1:4" ht="12" customHeight="1" x14ac:dyDescent="0.25">
      <c r="A312" s="179"/>
      <c r="B312" s="185">
        <v>8000</v>
      </c>
      <c r="C312" s="186" t="s">
        <v>181</v>
      </c>
      <c r="D312" s="175">
        <f t="shared" si="59"/>
        <v>0</v>
      </c>
    </row>
    <row r="313" spans="1:4" ht="12" hidden="1" customHeight="1" outlineLevel="1" x14ac:dyDescent="0.25">
      <c r="A313" s="187" t="s">
        <v>229</v>
      </c>
      <c r="B313" s="188"/>
      <c r="C313" s="189" t="s">
        <v>230</v>
      </c>
      <c r="D313" s="190">
        <f t="shared" ref="D313" si="60">D314+D319+D322</f>
        <v>0</v>
      </c>
    </row>
    <row r="314" spans="1:4" ht="12" hidden="1" customHeight="1" outlineLevel="1" x14ac:dyDescent="0.25">
      <c r="A314" s="179"/>
      <c r="B314" s="173"/>
      <c r="C314" s="174" t="s">
        <v>173</v>
      </c>
      <c r="D314" s="175">
        <f t="shared" ref="D314" si="61">D315+D316+D317+D318+D320+D321</f>
        <v>0</v>
      </c>
    </row>
    <row r="315" spans="1:4" ht="12" hidden="1" customHeight="1" outlineLevel="1" x14ac:dyDescent="0.25">
      <c r="A315" s="179"/>
      <c r="B315" s="176">
        <v>1000</v>
      </c>
      <c r="C315" s="177" t="s">
        <v>174</v>
      </c>
      <c r="D315" s="178"/>
    </row>
    <row r="316" spans="1:4" ht="12" hidden="1" customHeight="1" outlineLevel="1" x14ac:dyDescent="0.25">
      <c r="A316" s="179"/>
      <c r="B316" s="180">
        <v>2000</v>
      </c>
      <c r="C316" s="163" t="s">
        <v>175</v>
      </c>
      <c r="D316" s="181"/>
    </row>
    <row r="317" spans="1:4" ht="12" hidden="1" customHeight="1" outlineLevel="1" x14ac:dyDescent="0.25">
      <c r="A317" s="179"/>
      <c r="B317" s="143">
        <v>3000</v>
      </c>
      <c r="C317" s="182" t="s">
        <v>176</v>
      </c>
      <c r="D317" s="181"/>
    </row>
    <row r="318" spans="1:4" ht="12" hidden="1" customHeight="1" outlineLevel="1" x14ac:dyDescent="0.25">
      <c r="A318" s="179"/>
      <c r="B318" s="143">
        <v>4000</v>
      </c>
      <c r="C318" s="183" t="s">
        <v>177</v>
      </c>
      <c r="D318" s="181"/>
    </row>
    <row r="319" spans="1:4" ht="12" hidden="1" customHeight="1" outlineLevel="1" x14ac:dyDescent="0.25">
      <c r="A319" s="179"/>
      <c r="B319" s="143">
        <v>5000</v>
      </c>
      <c r="C319" s="144" t="s">
        <v>178</v>
      </c>
      <c r="D319" s="184"/>
    </row>
    <row r="320" spans="1:4" ht="12" hidden="1" customHeight="1" outlineLevel="1" x14ac:dyDescent="0.25">
      <c r="A320" s="179"/>
      <c r="B320" s="143">
        <v>6000</v>
      </c>
      <c r="C320" s="144" t="s">
        <v>179</v>
      </c>
      <c r="D320" s="181"/>
    </row>
    <row r="321" spans="1:4" ht="12" hidden="1" customHeight="1" outlineLevel="1" x14ac:dyDescent="0.25">
      <c r="A321" s="179"/>
      <c r="B321" s="143">
        <v>7000</v>
      </c>
      <c r="C321" s="144" t="s">
        <v>180</v>
      </c>
      <c r="D321" s="181"/>
    </row>
    <row r="322" spans="1:4" ht="12" hidden="1" customHeight="1" outlineLevel="1" x14ac:dyDescent="0.25">
      <c r="A322" s="179"/>
      <c r="B322" s="185">
        <v>8000</v>
      </c>
      <c r="C322" s="186" t="s">
        <v>181</v>
      </c>
      <c r="D322" s="184"/>
    </row>
    <row r="323" spans="1:4" ht="12" customHeight="1" collapsed="1" x14ac:dyDescent="0.25">
      <c r="A323" s="187" t="s">
        <v>231</v>
      </c>
      <c r="B323" s="188"/>
      <c r="C323" s="189" t="s">
        <v>232</v>
      </c>
      <c r="D323" s="190">
        <f t="shared" ref="D323" si="62">D324+D329+D332</f>
        <v>528195</v>
      </c>
    </row>
    <row r="324" spans="1:4" ht="12" customHeight="1" x14ac:dyDescent="0.25">
      <c r="A324" s="172"/>
      <c r="B324" s="173"/>
      <c r="C324" s="174" t="s">
        <v>173</v>
      </c>
      <c r="D324" s="175">
        <f t="shared" ref="D324" si="63">D325+D326+D327+D328+D330+D331</f>
        <v>339659</v>
      </c>
    </row>
    <row r="325" spans="1:4" ht="12" customHeight="1" x14ac:dyDescent="0.25">
      <c r="A325" s="172"/>
      <c r="B325" s="176">
        <v>1000</v>
      </c>
      <c r="C325" s="177" t="s">
        <v>174</v>
      </c>
      <c r="D325" s="178">
        <v>0</v>
      </c>
    </row>
    <row r="326" spans="1:4" ht="12" customHeight="1" x14ac:dyDescent="0.25">
      <c r="A326" s="179"/>
      <c r="B326" s="180">
        <v>2000</v>
      </c>
      <c r="C326" s="163" t="s">
        <v>175</v>
      </c>
      <c r="D326" s="181">
        <v>296607</v>
      </c>
    </row>
    <row r="327" spans="1:4" ht="12" customHeight="1" x14ac:dyDescent="0.25">
      <c r="A327" s="179"/>
      <c r="B327" s="143">
        <v>3000</v>
      </c>
      <c r="C327" s="182" t="s">
        <v>176</v>
      </c>
      <c r="D327" s="181">
        <v>43052</v>
      </c>
    </row>
    <row r="328" spans="1:4" ht="15" customHeight="1" x14ac:dyDescent="0.25">
      <c r="A328" s="179"/>
      <c r="B328" s="143">
        <v>4000</v>
      </c>
      <c r="C328" s="183" t="s">
        <v>177</v>
      </c>
      <c r="D328" s="181">
        <v>0</v>
      </c>
    </row>
    <row r="329" spans="1:4" ht="12" customHeight="1" x14ac:dyDescent="0.25">
      <c r="A329" s="179"/>
      <c r="B329" s="143">
        <v>5000</v>
      </c>
      <c r="C329" s="144" t="s">
        <v>178</v>
      </c>
      <c r="D329" s="184">
        <v>188536</v>
      </c>
    </row>
    <row r="330" spans="1:4" ht="12" customHeight="1" x14ac:dyDescent="0.25">
      <c r="A330" s="179"/>
      <c r="B330" s="143">
        <v>6000</v>
      </c>
      <c r="C330" s="144" t="s">
        <v>179</v>
      </c>
      <c r="D330" s="181">
        <v>0</v>
      </c>
    </row>
    <row r="331" spans="1:4" ht="12" customHeight="1" x14ac:dyDescent="0.25">
      <c r="A331" s="179"/>
      <c r="B331" s="143">
        <v>7000</v>
      </c>
      <c r="C331" s="144" t="s">
        <v>180</v>
      </c>
      <c r="D331" s="181">
        <v>0</v>
      </c>
    </row>
    <row r="332" spans="1:4" ht="12" customHeight="1" x14ac:dyDescent="0.25">
      <c r="A332" s="179"/>
      <c r="B332" s="185">
        <v>8000</v>
      </c>
      <c r="C332" s="186" t="s">
        <v>181</v>
      </c>
      <c r="D332" s="184">
        <v>0</v>
      </c>
    </row>
    <row r="333" spans="1:4" ht="12" hidden="1" customHeight="1" outlineLevel="1" x14ac:dyDescent="0.25">
      <c r="A333" s="187" t="s">
        <v>233</v>
      </c>
      <c r="B333" s="188"/>
      <c r="C333" s="189" t="s">
        <v>234</v>
      </c>
      <c r="D333" s="190">
        <f t="shared" ref="D333" si="64">D342+D339+D334</f>
        <v>0</v>
      </c>
    </row>
    <row r="334" spans="1:4" ht="12" hidden="1" customHeight="1" outlineLevel="1" x14ac:dyDescent="0.25">
      <c r="A334" s="179"/>
      <c r="B334" s="173"/>
      <c r="C334" s="174" t="s">
        <v>173</v>
      </c>
      <c r="D334" s="175">
        <f t="shared" ref="D334" si="65">D335+D336+D337+D338+D340+D341</f>
        <v>0</v>
      </c>
    </row>
    <row r="335" spans="1:4" ht="12" hidden="1" customHeight="1" outlineLevel="1" x14ac:dyDescent="0.25">
      <c r="A335" s="179"/>
      <c r="B335" s="176">
        <v>1000</v>
      </c>
      <c r="C335" s="177" t="s">
        <v>174</v>
      </c>
      <c r="D335" s="178"/>
    </row>
    <row r="336" spans="1:4" ht="12" hidden="1" customHeight="1" outlineLevel="1" x14ac:dyDescent="0.25">
      <c r="A336" s="179"/>
      <c r="B336" s="180">
        <v>2000</v>
      </c>
      <c r="C336" s="163" t="s">
        <v>175</v>
      </c>
      <c r="D336" s="181"/>
    </row>
    <row r="337" spans="1:4" ht="12" hidden="1" customHeight="1" outlineLevel="1" x14ac:dyDescent="0.25">
      <c r="A337" s="179"/>
      <c r="B337" s="143">
        <v>3000</v>
      </c>
      <c r="C337" s="182" t="s">
        <v>176</v>
      </c>
      <c r="D337" s="181"/>
    </row>
    <row r="338" spans="1:4" ht="12" hidden="1" customHeight="1" outlineLevel="1" x14ac:dyDescent="0.25">
      <c r="A338" s="179"/>
      <c r="B338" s="143">
        <v>4000</v>
      </c>
      <c r="C338" s="183" t="s">
        <v>177</v>
      </c>
      <c r="D338" s="181"/>
    </row>
    <row r="339" spans="1:4" ht="12" hidden="1" customHeight="1" outlineLevel="1" x14ac:dyDescent="0.25">
      <c r="A339" s="179"/>
      <c r="B339" s="143">
        <v>5000</v>
      </c>
      <c r="C339" s="144" t="s">
        <v>178</v>
      </c>
      <c r="D339" s="184"/>
    </row>
    <row r="340" spans="1:4" ht="12" hidden="1" customHeight="1" outlineLevel="1" x14ac:dyDescent="0.25">
      <c r="A340" s="179"/>
      <c r="B340" s="143">
        <v>6000</v>
      </c>
      <c r="C340" s="144" t="s">
        <v>179</v>
      </c>
      <c r="D340" s="181"/>
    </row>
    <row r="341" spans="1:4" ht="12" hidden="1" customHeight="1" outlineLevel="1" x14ac:dyDescent="0.25">
      <c r="A341" s="179"/>
      <c r="B341" s="143">
        <v>7000</v>
      </c>
      <c r="C341" s="144" t="s">
        <v>180</v>
      </c>
      <c r="D341" s="181"/>
    </row>
    <row r="342" spans="1:4" ht="12" hidden="1" customHeight="1" outlineLevel="1" x14ac:dyDescent="0.25">
      <c r="A342" s="179"/>
      <c r="B342" s="185">
        <v>8000</v>
      </c>
      <c r="C342" s="186" t="s">
        <v>181</v>
      </c>
      <c r="D342" s="184"/>
    </row>
    <row r="343" spans="1:4" ht="12" customHeight="1" collapsed="1" x14ac:dyDescent="0.25">
      <c r="A343" s="187" t="s">
        <v>235</v>
      </c>
      <c r="B343" s="188"/>
      <c r="C343" s="189" t="s">
        <v>236</v>
      </c>
      <c r="D343" s="190">
        <f t="shared" ref="D343" si="66">D344+D349+D352</f>
        <v>1292997</v>
      </c>
    </row>
    <row r="344" spans="1:4" ht="12" customHeight="1" x14ac:dyDescent="0.25">
      <c r="A344" s="172"/>
      <c r="B344" s="173"/>
      <c r="C344" s="174" t="s">
        <v>173</v>
      </c>
      <c r="D344" s="175">
        <f t="shared" ref="D344" si="67">D345+D346+D347+D348+D350+D351</f>
        <v>1292997</v>
      </c>
    </row>
    <row r="345" spans="1:4" ht="12" customHeight="1" x14ac:dyDescent="0.25">
      <c r="A345" s="172"/>
      <c r="B345" s="176">
        <v>1000</v>
      </c>
      <c r="C345" s="177" t="s">
        <v>174</v>
      </c>
      <c r="D345" s="178">
        <v>0</v>
      </c>
    </row>
    <row r="346" spans="1:4" ht="12" customHeight="1" x14ac:dyDescent="0.25">
      <c r="A346" s="179"/>
      <c r="B346" s="180">
        <v>2000</v>
      </c>
      <c r="C346" s="163" t="s">
        <v>175</v>
      </c>
      <c r="D346" s="181">
        <v>1292997</v>
      </c>
    </row>
    <row r="347" spans="1:4" ht="12" customHeight="1" x14ac:dyDescent="0.25">
      <c r="A347" s="179"/>
      <c r="B347" s="143">
        <v>3000</v>
      </c>
      <c r="C347" s="182" t="s">
        <v>176</v>
      </c>
      <c r="D347" s="181">
        <v>0</v>
      </c>
    </row>
    <row r="348" spans="1:4" ht="12" customHeight="1" x14ac:dyDescent="0.25">
      <c r="A348" s="179"/>
      <c r="B348" s="143">
        <v>4000</v>
      </c>
      <c r="C348" s="183" t="s">
        <v>177</v>
      </c>
      <c r="D348" s="181">
        <v>0</v>
      </c>
    </row>
    <row r="349" spans="1:4" ht="12" customHeight="1" x14ac:dyDescent="0.25">
      <c r="A349" s="179"/>
      <c r="B349" s="143">
        <v>5000</v>
      </c>
      <c r="C349" s="144" t="s">
        <v>178</v>
      </c>
      <c r="D349" s="184">
        <v>0</v>
      </c>
    </row>
    <row r="350" spans="1:4" ht="12" customHeight="1" x14ac:dyDescent="0.25">
      <c r="A350" s="179"/>
      <c r="B350" s="143">
        <v>6000</v>
      </c>
      <c r="C350" s="144" t="s">
        <v>179</v>
      </c>
      <c r="D350" s="181">
        <v>0</v>
      </c>
    </row>
    <row r="351" spans="1:4" ht="12" customHeight="1" x14ac:dyDescent="0.25">
      <c r="A351" s="179"/>
      <c r="B351" s="143">
        <v>7000</v>
      </c>
      <c r="C351" s="144" t="s">
        <v>180</v>
      </c>
      <c r="D351" s="181">
        <v>0</v>
      </c>
    </row>
    <row r="352" spans="1:4" ht="12" customHeight="1" x14ac:dyDescent="0.25">
      <c r="A352" s="179"/>
      <c r="B352" s="185">
        <v>8000</v>
      </c>
      <c r="C352" s="186" t="s">
        <v>181</v>
      </c>
      <c r="D352" s="184">
        <v>0</v>
      </c>
    </row>
    <row r="353" spans="1:4" ht="12" hidden="1" customHeight="1" outlineLevel="1" x14ac:dyDescent="0.25">
      <c r="A353" s="187" t="s">
        <v>339</v>
      </c>
      <c r="B353" s="188"/>
      <c r="C353" s="189" t="s">
        <v>340</v>
      </c>
      <c r="D353" s="190">
        <f t="shared" ref="D353" si="68">D354+D359+D362</f>
        <v>0</v>
      </c>
    </row>
    <row r="354" spans="1:4" ht="12" hidden="1" customHeight="1" outlineLevel="1" x14ac:dyDescent="0.25">
      <c r="A354" s="172"/>
      <c r="B354" s="173"/>
      <c r="C354" s="174" t="s">
        <v>173</v>
      </c>
      <c r="D354" s="175">
        <f t="shared" ref="D354" si="69">D355+D356+D357+D358+D360+D361</f>
        <v>0</v>
      </c>
    </row>
    <row r="355" spans="1:4" ht="12" hidden="1" customHeight="1" outlineLevel="1" x14ac:dyDescent="0.25">
      <c r="A355" s="172"/>
      <c r="B355" s="176">
        <v>1000</v>
      </c>
      <c r="C355" s="177" t="s">
        <v>174</v>
      </c>
      <c r="D355" s="178"/>
    </row>
    <row r="356" spans="1:4" ht="12" hidden="1" customHeight="1" outlineLevel="1" x14ac:dyDescent="0.25">
      <c r="A356" s="179"/>
      <c r="B356" s="180">
        <v>2000</v>
      </c>
      <c r="C356" s="163" t="s">
        <v>175</v>
      </c>
      <c r="D356" s="181"/>
    </row>
    <row r="357" spans="1:4" ht="12" hidden="1" customHeight="1" outlineLevel="1" x14ac:dyDescent="0.25">
      <c r="A357" s="179"/>
      <c r="B357" s="143">
        <v>3000</v>
      </c>
      <c r="C357" s="182" t="s">
        <v>176</v>
      </c>
      <c r="D357" s="181"/>
    </row>
    <row r="358" spans="1:4" ht="12" hidden="1" customHeight="1" outlineLevel="1" x14ac:dyDescent="0.25">
      <c r="A358" s="179"/>
      <c r="B358" s="143">
        <v>4000</v>
      </c>
      <c r="C358" s="183" t="s">
        <v>177</v>
      </c>
      <c r="D358" s="181"/>
    </row>
    <row r="359" spans="1:4" ht="12" hidden="1" customHeight="1" outlineLevel="1" x14ac:dyDescent="0.25">
      <c r="A359" s="179"/>
      <c r="B359" s="143">
        <v>5000</v>
      </c>
      <c r="C359" s="144" t="s">
        <v>178</v>
      </c>
      <c r="D359" s="184"/>
    </row>
    <row r="360" spans="1:4" ht="12" hidden="1" customHeight="1" outlineLevel="1" x14ac:dyDescent="0.25">
      <c r="A360" s="179"/>
      <c r="B360" s="143">
        <v>6000</v>
      </c>
      <c r="C360" s="144" t="s">
        <v>179</v>
      </c>
      <c r="D360" s="181"/>
    </row>
    <row r="361" spans="1:4" ht="12" hidden="1" customHeight="1" outlineLevel="1" x14ac:dyDescent="0.25">
      <c r="A361" s="179"/>
      <c r="B361" s="143">
        <v>7000</v>
      </c>
      <c r="C361" s="144" t="s">
        <v>180</v>
      </c>
      <c r="D361" s="181"/>
    </row>
    <row r="362" spans="1:4" ht="12" hidden="1" customHeight="1" outlineLevel="1" x14ac:dyDescent="0.25">
      <c r="A362" s="179"/>
      <c r="B362" s="185">
        <v>8000</v>
      </c>
      <c r="C362" s="186" t="s">
        <v>181</v>
      </c>
      <c r="D362" s="184"/>
    </row>
    <row r="363" spans="1:4" ht="12" hidden="1" customHeight="1" outlineLevel="1" x14ac:dyDescent="0.25">
      <c r="A363" s="187" t="s">
        <v>237</v>
      </c>
      <c r="B363" s="188"/>
      <c r="C363" s="189" t="s">
        <v>238</v>
      </c>
      <c r="D363" s="190">
        <f t="shared" ref="D363" si="70">D364+D369+D372</f>
        <v>0</v>
      </c>
    </row>
    <row r="364" spans="1:4" ht="12" hidden="1" customHeight="1" outlineLevel="1" x14ac:dyDescent="0.25">
      <c r="A364" s="172"/>
      <c r="B364" s="173"/>
      <c r="C364" s="174" t="s">
        <v>173</v>
      </c>
      <c r="D364" s="175">
        <f t="shared" ref="D364" si="71">D365+D366+D367+D368+D370+D371</f>
        <v>0</v>
      </c>
    </row>
    <row r="365" spans="1:4" ht="12" hidden="1" customHeight="1" outlineLevel="1" x14ac:dyDescent="0.25">
      <c r="A365" s="172"/>
      <c r="B365" s="176">
        <v>1000</v>
      </c>
      <c r="C365" s="177" t="s">
        <v>174</v>
      </c>
      <c r="D365" s="178"/>
    </row>
    <row r="366" spans="1:4" ht="12" hidden="1" customHeight="1" outlineLevel="1" x14ac:dyDescent="0.25">
      <c r="A366" s="179"/>
      <c r="B366" s="180">
        <v>2000</v>
      </c>
      <c r="C366" s="163" t="s">
        <v>175</v>
      </c>
      <c r="D366" s="181"/>
    </row>
    <row r="367" spans="1:4" ht="12" hidden="1" customHeight="1" outlineLevel="1" x14ac:dyDescent="0.25">
      <c r="A367" s="179"/>
      <c r="B367" s="143">
        <v>3000</v>
      </c>
      <c r="C367" s="182" t="s">
        <v>176</v>
      </c>
      <c r="D367" s="181"/>
    </row>
    <row r="368" spans="1:4" ht="12" hidden="1" customHeight="1" outlineLevel="1" x14ac:dyDescent="0.25">
      <c r="A368" s="179"/>
      <c r="B368" s="143">
        <v>4000</v>
      </c>
      <c r="C368" s="183" t="s">
        <v>177</v>
      </c>
      <c r="D368" s="181"/>
    </row>
    <row r="369" spans="1:4" ht="12" hidden="1" customHeight="1" outlineLevel="1" x14ac:dyDescent="0.25">
      <c r="A369" s="179"/>
      <c r="B369" s="143">
        <v>5000</v>
      </c>
      <c r="C369" s="144" t="s">
        <v>178</v>
      </c>
      <c r="D369" s="184"/>
    </row>
    <row r="370" spans="1:4" ht="12" hidden="1" customHeight="1" outlineLevel="1" x14ac:dyDescent="0.25">
      <c r="A370" s="179"/>
      <c r="B370" s="143">
        <v>6000</v>
      </c>
      <c r="C370" s="144" t="s">
        <v>179</v>
      </c>
      <c r="D370" s="181"/>
    </row>
    <row r="371" spans="1:4" ht="12" hidden="1" customHeight="1" outlineLevel="1" x14ac:dyDescent="0.25">
      <c r="A371" s="179"/>
      <c r="B371" s="143">
        <v>7000</v>
      </c>
      <c r="C371" s="144" t="s">
        <v>180</v>
      </c>
      <c r="D371" s="181"/>
    </row>
    <row r="372" spans="1:4" ht="12" hidden="1" customHeight="1" outlineLevel="1" x14ac:dyDescent="0.25">
      <c r="A372" s="179"/>
      <c r="B372" s="185">
        <v>8000</v>
      </c>
      <c r="C372" s="186" t="s">
        <v>181</v>
      </c>
      <c r="D372" s="184"/>
    </row>
    <row r="373" spans="1:4" ht="17.100000000000001" customHeight="1" collapsed="1" x14ac:dyDescent="0.25">
      <c r="A373" s="205" t="s">
        <v>239</v>
      </c>
      <c r="B373" s="206"/>
      <c r="C373" s="207" t="s">
        <v>240</v>
      </c>
      <c r="D373" s="171">
        <f t="shared" ref="D373" si="72">D374+D379+D382</f>
        <v>20884164</v>
      </c>
    </row>
    <row r="374" spans="1:4" ht="12" customHeight="1" x14ac:dyDescent="0.25">
      <c r="A374" s="172"/>
      <c r="B374" s="173"/>
      <c r="C374" s="174" t="s">
        <v>173</v>
      </c>
      <c r="D374" s="175">
        <f t="shared" ref="D374" si="73">D375+D376+D377+D378+D380+D381</f>
        <v>11211410</v>
      </c>
    </row>
    <row r="375" spans="1:4" ht="12" customHeight="1" x14ac:dyDescent="0.25">
      <c r="A375" s="172"/>
      <c r="B375" s="176">
        <v>1000</v>
      </c>
      <c r="C375" s="177" t="s">
        <v>174</v>
      </c>
      <c r="D375" s="178">
        <f t="shared" ref="D375:D382" si="74">D385+D395+D405+D415+D425</f>
        <v>4024226</v>
      </c>
    </row>
    <row r="376" spans="1:4" ht="12" customHeight="1" x14ac:dyDescent="0.25">
      <c r="A376" s="179"/>
      <c r="B376" s="180">
        <v>2000</v>
      </c>
      <c r="C376" s="163" t="s">
        <v>175</v>
      </c>
      <c r="D376" s="181">
        <f t="shared" si="74"/>
        <v>6315238</v>
      </c>
    </row>
    <row r="377" spans="1:4" ht="12" customHeight="1" x14ac:dyDescent="0.25">
      <c r="A377" s="179"/>
      <c r="B377" s="143">
        <v>3000</v>
      </c>
      <c r="C377" s="182" t="s">
        <v>176</v>
      </c>
      <c r="D377" s="181">
        <f t="shared" si="74"/>
        <v>510055</v>
      </c>
    </row>
    <row r="378" spans="1:4" ht="12" customHeight="1" x14ac:dyDescent="0.25">
      <c r="A378" s="179"/>
      <c r="B378" s="143">
        <v>4000</v>
      </c>
      <c r="C378" s="183" t="s">
        <v>177</v>
      </c>
      <c r="D378" s="181">
        <f t="shared" si="74"/>
        <v>120090</v>
      </c>
    </row>
    <row r="379" spans="1:4" ht="12" customHeight="1" x14ac:dyDescent="0.25">
      <c r="A379" s="179"/>
      <c r="B379" s="143">
        <v>5000</v>
      </c>
      <c r="C379" s="144" t="s">
        <v>178</v>
      </c>
      <c r="D379" s="184">
        <f t="shared" si="74"/>
        <v>9672754</v>
      </c>
    </row>
    <row r="380" spans="1:4" ht="12" customHeight="1" x14ac:dyDescent="0.25">
      <c r="A380" s="179"/>
      <c r="B380" s="143">
        <v>6000</v>
      </c>
      <c r="C380" s="144" t="s">
        <v>179</v>
      </c>
      <c r="D380" s="181">
        <f t="shared" si="74"/>
        <v>0</v>
      </c>
    </row>
    <row r="381" spans="1:4" ht="12" customHeight="1" x14ac:dyDescent="0.25">
      <c r="A381" s="179"/>
      <c r="B381" s="143">
        <v>7000</v>
      </c>
      <c r="C381" s="144" t="s">
        <v>180</v>
      </c>
      <c r="D381" s="181">
        <f t="shared" si="74"/>
        <v>241801</v>
      </c>
    </row>
    <row r="382" spans="1:4" ht="12" customHeight="1" x14ac:dyDescent="0.25">
      <c r="A382" s="179"/>
      <c r="B382" s="185">
        <v>8000</v>
      </c>
      <c r="C382" s="186" t="s">
        <v>181</v>
      </c>
      <c r="D382" s="184">
        <f t="shared" si="74"/>
        <v>0</v>
      </c>
    </row>
    <row r="383" spans="1:4" ht="12" customHeight="1" x14ac:dyDescent="0.25">
      <c r="A383" s="187" t="s">
        <v>241</v>
      </c>
      <c r="B383" s="188"/>
      <c r="C383" s="189" t="s">
        <v>242</v>
      </c>
      <c r="D383" s="190">
        <f t="shared" ref="D383" si="75">D384+D389+D392</f>
        <v>1231598</v>
      </c>
    </row>
    <row r="384" spans="1:4" ht="12" customHeight="1" x14ac:dyDescent="0.25">
      <c r="A384" s="172"/>
      <c r="B384" s="173"/>
      <c r="C384" s="174" t="s">
        <v>173</v>
      </c>
      <c r="D384" s="175">
        <f t="shared" ref="D384" si="76">D385+D386+D387+D388+D390+D391</f>
        <v>1018099</v>
      </c>
    </row>
    <row r="385" spans="1:4" ht="12" customHeight="1" x14ac:dyDescent="0.25">
      <c r="A385" s="172"/>
      <c r="B385" s="176">
        <v>1000</v>
      </c>
      <c r="C385" s="177" t="s">
        <v>174</v>
      </c>
      <c r="D385" s="178">
        <v>1730</v>
      </c>
    </row>
    <row r="386" spans="1:4" ht="12" customHeight="1" x14ac:dyDescent="0.25">
      <c r="A386" s="179"/>
      <c r="B386" s="180">
        <v>2000</v>
      </c>
      <c r="C386" s="163" t="s">
        <v>175</v>
      </c>
      <c r="D386" s="181">
        <v>846369</v>
      </c>
    </row>
    <row r="387" spans="1:4" ht="12" customHeight="1" x14ac:dyDescent="0.25">
      <c r="A387" s="179"/>
      <c r="B387" s="143">
        <v>3000</v>
      </c>
      <c r="C387" s="182" t="s">
        <v>176</v>
      </c>
      <c r="D387" s="181">
        <v>170000</v>
      </c>
    </row>
    <row r="388" spans="1:4" ht="12" customHeight="1" x14ac:dyDescent="0.25">
      <c r="A388" s="179"/>
      <c r="B388" s="143">
        <v>4000</v>
      </c>
      <c r="C388" s="183" t="s">
        <v>177</v>
      </c>
      <c r="D388" s="181">
        <v>0</v>
      </c>
    </row>
    <row r="389" spans="1:4" ht="12" customHeight="1" x14ac:dyDescent="0.25">
      <c r="A389" s="179"/>
      <c r="B389" s="143">
        <v>5000</v>
      </c>
      <c r="C389" s="144" t="s">
        <v>178</v>
      </c>
      <c r="D389" s="184">
        <v>213499</v>
      </c>
    </row>
    <row r="390" spans="1:4" ht="12" customHeight="1" x14ac:dyDescent="0.25">
      <c r="A390" s="179"/>
      <c r="B390" s="143">
        <v>6000</v>
      </c>
      <c r="C390" s="144" t="s">
        <v>179</v>
      </c>
      <c r="D390" s="181">
        <v>0</v>
      </c>
    </row>
    <row r="391" spans="1:4" ht="12" customHeight="1" x14ac:dyDescent="0.25">
      <c r="A391" s="179"/>
      <c r="B391" s="143">
        <v>7000</v>
      </c>
      <c r="C391" s="144" t="s">
        <v>180</v>
      </c>
      <c r="D391" s="181">
        <v>0</v>
      </c>
    </row>
    <row r="392" spans="1:4" ht="12" customHeight="1" x14ac:dyDescent="0.25">
      <c r="A392" s="179"/>
      <c r="B392" s="185">
        <v>8000</v>
      </c>
      <c r="C392" s="186" t="s">
        <v>181</v>
      </c>
      <c r="D392" s="184">
        <v>0</v>
      </c>
    </row>
    <row r="393" spans="1:4" ht="12" customHeight="1" x14ac:dyDescent="0.25">
      <c r="A393" s="187" t="s">
        <v>243</v>
      </c>
      <c r="B393" s="188"/>
      <c r="C393" s="189" t="s">
        <v>244</v>
      </c>
      <c r="D393" s="190">
        <f t="shared" ref="D393" si="77">D394+D399+D402</f>
        <v>2136149</v>
      </c>
    </row>
    <row r="394" spans="1:4" ht="12" customHeight="1" x14ac:dyDescent="0.25">
      <c r="A394" s="172"/>
      <c r="B394" s="173"/>
      <c r="C394" s="174" t="s">
        <v>173</v>
      </c>
      <c r="D394" s="175">
        <f t="shared" ref="D394" si="78">D395+D396+D397+D398+D400+D401</f>
        <v>2086994</v>
      </c>
    </row>
    <row r="395" spans="1:4" ht="12" customHeight="1" x14ac:dyDescent="0.25">
      <c r="A395" s="172"/>
      <c r="B395" s="176">
        <v>1000</v>
      </c>
      <c r="C395" s="177" t="s">
        <v>174</v>
      </c>
      <c r="D395" s="178">
        <v>655929</v>
      </c>
    </row>
    <row r="396" spans="1:4" ht="12" customHeight="1" x14ac:dyDescent="0.25">
      <c r="A396" s="179"/>
      <c r="B396" s="180">
        <v>2000</v>
      </c>
      <c r="C396" s="163" t="s">
        <v>175</v>
      </c>
      <c r="D396" s="181">
        <v>931709</v>
      </c>
    </row>
    <row r="397" spans="1:4" ht="12" customHeight="1" x14ac:dyDescent="0.25">
      <c r="A397" s="179"/>
      <c r="B397" s="143">
        <v>3000</v>
      </c>
      <c r="C397" s="182" t="s">
        <v>176</v>
      </c>
      <c r="D397" s="181">
        <v>257555</v>
      </c>
    </row>
    <row r="398" spans="1:4" ht="12" customHeight="1" x14ac:dyDescent="0.25">
      <c r="A398" s="179"/>
      <c r="B398" s="143">
        <v>4000</v>
      </c>
      <c r="C398" s="183" t="s">
        <v>177</v>
      </c>
      <c r="D398" s="181">
        <v>0</v>
      </c>
    </row>
    <row r="399" spans="1:4" ht="12" customHeight="1" collapsed="1" x14ac:dyDescent="0.25">
      <c r="A399" s="179"/>
      <c r="B399" s="143">
        <v>5000</v>
      </c>
      <c r="C399" s="144" t="s">
        <v>178</v>
      </c>
      <c r="D399" s="184">
        <v>49155</v>
      </c>
    </row>
    <row r="400" spans="1:4" ht="12" customHeight="1" x14ac:dyDescent="0.25">
      <c r="A400" s="179"/>
      <c r="B400" s="143">
        <v>6000</v>
      </c>
      <c r="C400" s="144" t="s">
        <v>179</v>
      </c>
      <c r="D400" s="181">
        <v>0</v>
      </c>
    </row>
    <row r="401" spans="1:4" ht="12" customHeight="1" collapsed="1" x14ac:dyDescent="0.25">
      <c r="A401" s="179"/>
      <c r="B401" s="143">
        <v>7000</v>
      </c>
      <c r="C401" s="144" t="s">
        <v>180</v>
      </c>
      <c r="D401" s="181">
        <v>241801</v>
      </c>
    </row>
    <row r="402" spans="1:4" ht="12" customHeight="1" x14ac:dyDescent="0.25">
      <c r="A402" s="179"/>
      <c r="B402" s="185">
        <v>8000</v>
      </c>
      <c r="C402" s="186" t="s">
        <v>181</v>
      </c>
      <c r="D402" s="184">
        <v>0</v>
      </c>
    </row>
    <row r="403" spans="1:4" ht="12" customHeight="1" x14ac:dyDescent="0.25">
      <c r="A403" s="187" t="s">
        <v>245</v>
      </c>
      <c r="B403" s="188"/>
      <c r="C403" s="189" t="s">
        <v>246</v>
      </c>
      <c r="D403" s="190">
        <f t="shared" ref="D403" si="79">D404+D409+D412</f>
        <v>263425</v>
      </c>
    </row>
    <row r="404" spans="1:4" ht="12" customHeight="1" x14ac:dyDescent="0.25">
      <c r="A404" s="172"/>
      <c r="B404" s="173"/>
      <c r="C404" s="174" t="s">
        <v>173</v>
      </c>
      <c r="D404" s="175">
        <f t="shared" ref="D404" si="80">D405+D406+D407+D408+D410+D411</f>
        <v>263425</v>
      </c>
    </row>
    <row r="405" spans="1:4" ht="12" customHeight="1" x14ac:dyDescent="0.25">
      <c r="A405" s="172"/>
      <c r="B405" s="176">
        <v>1000</v>
      </c>
      <c r="C405" s="177" t="s">
        <v>174</v>
      </c>
      <c r="D405" s="178">
        <v>0</v>
      </c>
    </row>
    <row r="406" spans="1:4" ht="12" customHeight="1" x14ac:dyDescent="0.25">
      <c r="A406" s="179"/>
      <c r="B406" s="180">
        <v>2000</v>
      </c>
      <c r="C406" s="163" t="s">
        <v>175</v>
      </c>
      <c r="D406" s="181">
        <v>143335</v>
      </c>
    </row>
    <row r="407" spans="1:4" ht="12" customHeight="1" x14ac:dyDescent="0.25">
      <c r="A407" s="179"/>
      <c r="B407" s="143">
        <v>3000</v>
      </c>
      <c r="C407" s="182" t="s">
        <v>176</v>
      </c>
      <c r="D407" s="181">
        <v>0</v>
      </c>
    </row>
    <row r="408" spans="1:4" ht="12" customHeight="1" x14ac:dyDescent="0.25">
      <c r="A408" s="179"/>
      <c r="B408" s="143">
        <v>4000</v>
      </c>
      <c r="C408" s="183" t="s">
        <v>177</v>
      </c>
      <c r="D408" s="181">
        <v>120090</v>
      </c>
    </row>
    <row r="409" spans="1:4" ht="12" customHeight="1" x14ac:dyDescent="0.25">
      <c r="A409" s="179"/>
      <c r="B409" s="143">
        <v>5000</v>
      </c>
      <c r="C409" s="144" t="s">
        <v>178</v>
      </c>
      <c r="D409" s="184">
        <v>0</v>
      </c>
    </row>
    <row r="410" spans="1:4" ht="12" customHeight="1" x14ac:dyDescent="0.25">
      <c r="A410" s="179"/>
      <c r="B410" s="143">
        <v>6000</v>
      </c>
      <c r="C410" s="144" t="s">
        <v>179</v>
      </c>
      <c r="D410" s="181">
        <v>0</v>
      </c>
    </row>
    <row r="411" spans="1:4" ht="12" customHeight="1" x14ac:dyDescent="0.25">
      <c r="A411" s="179"/>
      <c r="B411" s="143">
        <v>7000</v>
      </c>
      <c r="C411" s="144" t="s">
        <v>180</v>
      </c>
      <c r="D411" s="181">
        <v>0</v>
      </c>
    </row>
    <row r="412" spans="1:4" ht="12" customHeight="1" x14ac:dyDescent="0.25">
      <c r="A412" s="179"/>
      <c r="B412" s="185">
        <v>8000</v>
      </c>
      <c r="C412" s="186" t="s">
        <v>181</v>
      </c>
      <c r="D412" s="184">
        <v>0</v>
      </c>
    </row>
    <row r="413" spans="1:4" ht="12" customHeight="1" x14ac:dyDescent="0.25">
      <c r="A413" s="187" t="s">
        <v>247</v>
      </c>
      <c r="B413" s="188"/>
      <c r="C413" s="189" t="s">
        <v>248</v>
      </c>
      <c r="D413" s="190">
        <f t="shared" ref="D413" si="81">D414+D419+D422</f>
        <v>1419893</v>
      </c>
    </row>
    <row r="414" spans="1:4" ht="12" customHeight="1" x14ac:dyDescent="0.25">
      <c r="A414" s="172"/>
      <c r="B414" s="173"/>
      <c r="C414" s="174" t="s">
        <v>173</v>
      </c>
      <c r="D414" s="175">
        <f t="shared" ref="D414" si="82">D415+D416+D417+D418+D420+D421</f>
        <v>836054</v>
      </c>
    </row>
    <row r="415" spans="1:4" ht="12" customHeight="1" x14ac:dyDescent="0.25">
      <c r="A415" s="172"/>
      <c r="B415" s="176">
        <v>1000</v>
      </c>
      <c r="C415" s="177" t="s">
        <v>174</v>
      </c>
      <c r="D415" s="178">
        <v>0</v>
      </c>
    </row>
    <row r="416" spans="1:4" ht="12" customHeight="1" x14ac:dyDescent="0.25">
      <c r="A416" s="179"/>
      <c r="B416" s="180">
        <v>2000</v>
      </c>
      <c r="C416" s="163" t="s">
        <v>175</v>
      </c>
      <c r="D416" s="181">
        <v>836054</v>
      </c>
    </row>
    <row r="417" spans="1:4" ht="12" customHeight="1" x14ac:dyDescent="0.25">
      <c r="A417" s="179"/>
      <c r="B417" s="143">
        <v>3000</v>
      </c>
      <c r="C417" s="182" t="s">
        <v>176</v>
      </c>
      <c r="D417" s="181">
        <v>0</v>
      </c>
    </row>
    <row r="418" spans="1:4" ht="12" customHeight="1" x14ac:dyDescent="0.25">
      <c r="A418" s="179"/>
      <c r="B418" s="143">
        <v>4000</v>
      </c>
      <c r="C418" s="183" t="s">
        <v>177</v>
      </c>
      <c r="D418" s="181">
        <v>0</v>
      </c>
    </row>
    <row r="419" spans="1:4" ht="12" customHeight="1" x14ac:dyDescent="0.25">
      <c r="A419" s="179"/>
      <c r="B419" s="143">
        <v>5000</v>
      </c>
      <c r="C419" s="144" t="s">
        <v>178</v>
      </c>
      <c r="D419" s="184">
        <v>583839</v>
      </c>
    </row>
    <row r="420" spans="1:4" ht="12" customHeight="1" x14ac:dyDescent="0.25">
      <c r="A420" s="179"/>
      <c r="B420" s="143">
        <v>6000</v>
      </c>
      <c r="C420" s="144" t="s">
        <v>179</v>
      </c>
      <c r="D420" s="181">
        <v>0</v>
      </c>
    </row>
    <row r="421" spans="1:4" ht="12" customHeight="1" x14ac:dyDescent="0.25">
      <c r="A421" s="179"/>
      <c r="B421" s="143">
        <v>7000</v>
      </c>
      <c r="C421" s="144" t="s">
        <v>180</v>
      </c>
      <c r="D421" s="181">
        <v>0</v>
      </c>
    </row>
    <row r="422" spans="1:4" ht="12" customHeight="1" x14ac:dyDescent="0.25">
      <c r="A422" s="179"/>
      <c r="B422" s="185">
        <v>8000</v>
      </c>
      <c r="C422" s="186" t="s">
        <v>181</v>
      </c>
      <c r="D422" s="184">
        <v>0</v>
      </c>
    </row>
    <row r="423" spans="1:4" ht="28.5" customHeight="1" x14ac:dyDescent="0.25">
      <c r="A423" s="187" t="s">
        <v>249</v>
      </c>
      <c r="B423" s="188"/>
      <c r="C423" s="208" t="s">
        <v>250</v>
      </c>
      <c r="D423" s="190">
        <f t="shared" ref="D423" si="83">D424+D429+D432</f>
        <v>15833099</v>
      </c>
    </row>
    <row r="424" spans="1:4" ht="12" customHeight="1" x14ac:dyDescent="0.25">
      <c r="A424" s="172"/>
      <c r="B424" s="173"/>
      <c r="C424" s="174" t="s">
        <v>173</v>
      </c>
      <c r="D424" s="175">
        <f t="shared" ref="D424" si="84">D425+D426+D427+D428+D430+D431</f>
        <v>7006838</v>
      </c>
    </row>
    <row r="425" spans="1:4" ht="12" customHeight="1" x14ac:dyDescent="0.25">
      <c r="A425" s="172"/>
      <c r="B425" s="176">
        <v>1000</v>
      </c>
      <c r="C425" s="177" t="s">
        <v>174</v>
      </c>
      <c r="D425" s="178">
        <v>3366567</v>
      </c>
    </row>
    <row r="426" spans="1:4" ht="12" customHeight="1" x14ac:dyDescent="0.25">
      <c r="A426" s="179"/>
      <c r="B426" s="180">
        <v>2000</v>
      </c>
      <c r="C426" s="163" t="s">
        <v>175</v>
      </c>
      <c r="D426" s="181">
        <v>3557771</v>
      </c>
    </row>
    <row r="427" spans="1:4" ht="12" customHeight="1" x14ac:dyDescent="0.25">
      <c r="A427" s="179"/>
      <c r="B427" s="143">
        <v>3000</v>
      </c>
      <c r="C427" s="182" t="s">
        <v>176</v>
      </c>
      <c r="D427" s="181">
        <v>82500</v>
      </c>
    </row>
    <row r="428" spans="1:4" ht="12" customHeight="1" x14ac:dyDescent="0.25">
      <c r="A428" s="179"/>
      <c r="B428" s="143">
        <v>4000</v>
      </c>
      <c r="C428" s="183" t="s">
        <v>177</v>
      </c>
      <c r="D428" s="181">
        <v>0</v>
      </c>
    </row>
    <row r="429" spans="1:4" ht="12" customHeight="1" x14ac:dyDescent="0.25">
      <c r="A429" s="179"/>
      <c r="B429" s="143">
        <v>5000</v>
      </c>
      <c r="C429" s="144" t="s">
        <v>178</v>
      </c>
      <c r="D429" s="184">
        <v>8826261</v>
      </c>
    </row>
    <row r="430" spans="1:4" ht="12" customHeight="1" x14ac:dyDescent="0.25">
      <c r="A430" s="179"/>
      <c r="B430" s="143">
        <v>6000</v>
      </c>
      <c r="C430" s="144" t="s">
        <v>179</v>
      </c>
      <c r="D430" s="181">
        <v>0</v>
      </c>
    </row>
    <row r="431" spans="1:4" ht="12" customHeight="1" x14ac:dyDescent="0.25">
      <c r="A431" s="179"/>
      <c r="B431" s="143">
        <v>7000</v>
      </c>
      <c r="C431" s="144" t="s">
        <v>180</v>
      </c>
      <c r="D431" s="181">
        <v>0</v>
      </c>
    </row>
    <row r="432" spans="1:4" ht="12" customHeight="1" x14ac:dyDescent="0.25">
      <c r="A432" s="179"/>
      <c r="B432" s="185">
        <v>8000</v>
      </c>
      <c r="C432" s="186" t="s">
        <v>181</v>
      </c>
      <c r="D432" s="184">
        <v>0</v>
      </c>
    </row>
    <row r="433" spans="1:4" ht="14.25" customHeight="1" x14ac:dyDescent="0.25">
      <c r="A433" s="205" t="s">
        <v>251</v>
      </c>
      <c r="B433" s="206"/>
      <c r="C433" s="207" t="s">
        <v>252</v>
      </c>
      <c r="D433" s="171">
        <f t="shared" ref="D433" si="85">D434+D439+D442</f>
        <v>449711</v>
      </c>
    </row>
    <row r="434" spans="1:4" ht="12" customHeight="1" x14ac:dyDescent="0.25">
      <c r="A434" s="172"/>
      <c r="B434" s="173"/>
      <c r="C434" s="174" t="s">
        <v>173</v>
      </c>
      <c r="D434" s="175">
        <f t="shared" ref="D434" si="86">D435+D436+D437+D438+D440+D441</f>
        <v>448621</v>
      </c>
    </row>
    <row r="435" spans="1:4" ht="12" customHeight="1" x14ac:dyDescent="0.25">
      <c r="A435" s="172"/>
      <c r="B435" s="176">
        <v>1000</v>
      </c>
      <c r="C435" s="177" t="s">
        <v>174</v>
      </c>
      <c r="D435" s="178">
        <f t="shared" ref="D435:D442" si="87">D445+D455+D465</f>
        <v>166895</v>
      </c>
    </row>
    <row r="436" spans="1:4" ht="12" customHeight="1" x14ac:dyDescent="0.25">
      <c r="A436" s="179"/>
      <c r="B436" s="180">
        <v>2000</v>
      </c>
      <c r="C436" s="163" t="s">
        <v>175</v>
      </c>
      <c r="D436" s="181">
        <f t="shared" si="87"/>
        <v>226451</v>
      </c>
    </row>
    <row r="437" spans="1:4" ht="12" customHeight="1" x14ac:dyDescent="0.25">
      <c r="A437" s="179"/>
      <c r="B437" s="143">
        <v>3000</v>
      </c>
      <c r="C437" s="182" t="s">
        <v>176</v>
      </c>
      <c r="D437" s="181">
        <f t="shared" si="87"/>
        <v>55275</v>
      </c>
    </row>
    <row r="438" spans="1:4" ht="12" customHeight="1" x14ac:dyDescent="0.25">
      <c r="A438" s="179"/>
      <c r="B438" s="143">
        <v>4000</v>
      </c>
      <c r="C438" s="183" t="s">
        <v>177</v>
      </c>
      <c r="D438" s="181">
        <f t="shared" si="87"/>
        <v>0</v>
      </c>
    </row>
    <row r="439" spans="1:4" ht="12" customHeight="1" x14ac:dyDescent="0.25">
      <c r="A439" s="179"/>
      <c r="B439" s="143">
        <v>5000</v>
      </c>
      <c r="C439" s="144" t="s">
        <v>178</v>
      </c>
      <c r="D439" s="184">
        <f t="shared" si="87"/>
        <v>1090</v>
      </c>
    </row>
    <row r="440" spans="1:4" ht="12" customHeight="1" x14ac:dyDescent="0.25">
      <c r="A440" s="179"/>
      <c r="B440" s="143">
        <v>6000</v>
      </c>
      <c r="C440" s="144" t="s">
        <v>179</v>
      </c>
      <c r="D440" s="181">
        <f t="shared" si="87"/>
        <v>0</v>
      </c>
    </row>
    <row r="441" spans="1:4" ht="12" customHeight="1" x14ac:dyDescent="0.25">
      <c r="A441" s="179"/>
      <c r="B441" s="143">
        <v>7000</v>
      </c>
      <c r="C441" s="144" t="s">
        <v>180</v>
      </c>
      <c r="D441" s="181">
        <f t="shared" si="87"/>
        <v>0</v>
      </c>
    </row>
    <row r="442" spans="1:4" ht="12" customHeight="1" x14ac:dyDescent="0.25">
      <c r="A442" s="179"/>
      <c r="B442" s="185">
        <v>8000</v>
      </c>
      <c r="C442" s="186" t="s">
        <v>181</v>
      </c>
      <c r="D442" s="184">
        <f t="shared" si="87"/>
        <v>0</v>
      </c>
    </row>
    <row r="443" spans="1:4" ht="12" customHeight="1" x14ac:dyDescent="0.25">
      <c r="A443" s="187" t="s">
        <v>253</v>
      </c>
      <c r="B443" s="188"/>
      <c r="C443" s="189" t="s">
        <v>254</v>
      </c>
      <c r="D443" s="190">
        <f t="shared" ref="D443" si="88">D444+D449+D452</f>
        <v>95132</v>
      </c>
    </row>
    <row r="444" spans="1:4" ht="12" customHeight="1" x14ac:dyDescent="0.25">
      <c r="A444" s="172"/>
      <c r="B444" s="173"/>
      <c r="C444" s="174" t="s">
        <v>173</v>
      </c>
      <c r="D444" s="175">
        <f t="shared" ref="D444" si="89">D445+D446+D447+D448+D450+D451</f>
        <v>95132</v>
      </c>
    </row>
    <row r="445" spans="1:4" ht="12" customHeight="1" x14ac:dyDescent="0.25">
      <c r="A445" s="172"/>
      <c r="B445" s="176">
        <v>1000</v>
      </c>
      <c r="C445" s="177" t="s">
        <v>174</v>
      </c>
      <c r="D445" s="178">
        <v>86592</v>
      </c>
    </row>
    <row r="446" spans="1:4" ht="12" customHeight="1" x14ac:dyDescent="0.25">
      <c r="A446" s="179"/>
      <c r="B446" s="180">
        <v>2000</v>
      </c>
      <c r="C446" s="163" t="s">
        <v>175</v>
      </c>
      <c r="D446" s="181">
        <v>8540</v>
      </c>
    </row>
    <row r="447" spans="1:4" ht="12" customHeight="1" x14ac:dyDescent="0.25">
      <c r="A447" s="179"/>
      <c r="B447" s="143">
        <v>3000</v>
      </c>
      <c r="C447" s="182" t="s">
        <v>176</v>
      </c>
      <c r="D447" s="181">
        <v>0</v>
      </c>
    </row>
    <row r="448" spans="1:4" ht="12" customHeight="1" x14ac:dyDescent="0.25">
      <c r="A448" s="179"/>
      <c r="B448" s="143">
        <v>4000</v>
      </c>
      <c r="C448" s="183" t="s">
        <v>177</v>
      </c>
      <c r="D448" s="181">
        <v>0</v>
      </c>
    </row>
    <row r="449" spans="1:4" ht="12" customHeight="1" x14ac:dyDescent="0.25">
      <c r="A449" s="179"/>
      <c r="B449" s="143">
        <v>5000</v>
      </c>
      <c r="C449" s="144" t="s">
        <v>178</v>
      </c>
      <c r="D449" s="184">
        <v>0</v>
      </c>
    </row>
    <row r="450" spans="1:4" ht="12" customHeight="1" x14ac:dyDescent="0.25">
      <c r="A450" s="179"/>
      <c r="B450" s="143">
        <v>6000</v>
      </c>
      <c r="C450" s="144" t="s">
        <v>179</v>
      </c>
      <c r="D450" s="181">
        <v>0</v>
      </c>
    </row>
    <row r="451" spans="1:4" ht="12" customHeight="1" x14ac:dyDescent="0.25">
      <c r="A451" s="179"/>
      <c r="B451" s="143">
        <v>7000</v>
      </c>
      <c r="C451" s="144" t="s">
        <v>180</v>
      </c>
      <c r="D451" s="181">
        <v>0</v>
      </c>
    </row>
    <row r="452" spans="1:4" ht="12" customHeight="1" x14ac:dyDescent="0.25">
      <c r="A452" s="179"/>
      <c r="B452" s="185">
        <v>8000</v>
      </c>
      <c r="C452" s="186" t="s">
        <v>181</v>
      </c>
      <c r="D452" s="184">
        <v>0</v>
      </c>
    </row>
    <row r="453" spans="1:4" ht="12" customHeight="1" x14ac:dyDescent="0.25">
      <c r="A453" s="187" t="s">
        <v>255</v>
      </c>
      <c r="B453" s="188"/>
      <c r="C453" s="189" t="s">
        <v>256</v>
      </c>
      <c r="D453" s="190">
        <f t="shared" ref="D453" si="90">D454+D459+D462</f>
        <v>242385</v>
      </c>
    </row>
    <row r="454" spans="1:4" ht="12" customHeight="1" x14ac:dyDescent="0.25">
      <c r="A454" s="172"/>
      <c r="B454" s="173"/>
      <c r="C454" s="174" t="s">
        <v>173</v>
      </c>
      <c r="D454" s="175">
        <f t="shared" ref="D454" si="91">D455+D456+D457+D458+D460+D461</f>
        <v>241295</v>
      </c>
    </row>
    <row r="455" spans="1:4" ht="12" customHeight="1" x14ac:dyDescent="0.25">
      <c r="A455" s="172"/>
      <c r="B455" s="176">
        <v>1000</v>
      </c>
      <c r="C455" s="177" t="s">
        <v>174</v>
      </c>
      <c r="D455" s="178">
        <v>36066</v>
      </c>
    </row>
    <row r="456" spans="1:4" ht="12" customHeight="1" x14ac:dyDescent="0.25">
      <c r="A456" s="179"/>
      <c r="B456" s="180">
        <v>2000</v>
      </c>
      <c r="C456" s="163" t="s">
        <v>175</v>
      </c>
      <c r="D456" s="181">
        <v>205229</v>
      </c>
    </row>
    <row r="457" spans="1:4" ht="12" customHeight="1" x14ac:dyDescent="0.25">
      <c r="A457" s="179"/>
      <c r="B457" s="143">
        <v>3000</v>
      </c>
      <c r="C457" s="182" t="s">
        <v>176</v>
      </c>
      <c r="D457" s="181">
        <v>0</v>
      </c>
    </row>
    <row r="458" spans="1:4" ht="12" customHeight="1" x14ac:dyDescent="0.25">
      <c r="A458" s="179"/>
      <c r="B458" s="143">
        <v>4000</v>
      </c>
      <c r="C458" s="183" t="s">
        <v>177</v>
      </c>
      <c r="D458" s="181">
        <v>0</v>
      </c>
    </row>
    <row r="459" spans="1:4" ht="12" customHeight="1" x14ac:dyDescent="0.25">
      <c r="A459" s="179"/>
      <c r="B459" s="143">
        <v>5000</v>
      </c>
      <c r="C459" s="144" t="s">
        <v>178</v>
      </c>
      <c r="D459" s="184">
        <v>1090</v>
      </c>
    </row>
    <row r="460" spans="1:4" ht="12" customHeight="1" x14ac:dyDescent="0.25">
      <c r="A460" s="179"/>
      <c r="B460" s="143">
        <v>6000</v>
      </c>
      <c r="C460" s="144" t="s">
        <v>179</v>
      </c>
      <c r="D460" s="181">
        <v>0</v>
      </c>
    </row>
    <row r="461" spans="1:4" ht="12" customHeight="1" x14ac:dyDescent="0.25">
      <c r="A461" s="179"/>
      <c r="B461" s="143">
        <v>7000</v>
      </c>
      <c r="C461" s="144" t="s">
        <v>180</v>
      </c>
      <c r="D461" s="181">
        <v>0</v>
      </c>
    </row>
    <row r="462" spans="1:4" ht="12" customHeight="1" x14ac:dyDescent="0.25">
      <c r="A462" s="179"/>
      <c r="B462" s="185">
        <v>8000</v>
      </c>
      <c r="C462" s="186" t="s">
        <v>181</v>
      </c>
      <c r="D462" s="184">
        <v>0</v>
      </c>
    </row>
    <row r="463" spans="1:4" ht="12" customHeight="1" x14ac:dyDescent="0.25">
      <c r="A463" s="187" t="s">
        <v>257</v>
      </c>
      <c r="B463" s="188"/>
      <c r="C463" s="189" t="s">
        <v>258</v>
      </c>
      <c r="D463" s="190">
        <f t="shared" ref="D463" si="92">D464+D469+D472</f>
        <v>112194</v>
      </c>
    </row>
    <row r="464" spans="1:4" ht="12" customHeight="1" x14ac:dyDescent="0.25">
      <c r="A464" s="172"/>
      <c r="B464" s="173"/>
      <c r="C464" s="174" t="s">
        <v>173</v>
      </c>
      <c r="D464" s="175">
        <f t="shared" ref="D464" si="93">D465+D466+D467+D468+D470+D471</f>
        <v>112194</v>
      </c>
    </row>
    <row r="465" spans="1:4" ht="12" customHeight="1" x14ac:dyDescent="0.25">
      <c r="A465" s="172"/>
      <c r="B465" s="176">
        <v>1000</v>
      </c>
      <c r="C465" s="177" t="s">
        <v>174</v>
      </c>
      <c r="D465" s="178">
        <v>44237</v>
      </c>
    </row>
    <row r="466" spans="1:4" ht="12" customHeight="1" x14ac:dyDescent="0.25">
      <c r="A466" s="179"/>
      <c r="B466" s="180">
        <v>2000</v>
      </c>
      <c r="C466" s="163" t="s">
        <v>175</v>
      </c>
      <c r="D466" s="181">
        <v>12682</v>
      </c>
    </row>
    <row r="467" spans="1:4" ht="12" customHeight="1" x14ac:dyDescent="0.25">
      <c r="A467" s="179"/>
      <c r="B467" s="143">
        <v>3000</v>
      </c>
      <c r="C467" s="182" t="s">
        <v>176</v>
      </c>
      <c r="D467" s="181">
        <v>55275</v>
      </c>
    </row>
    <row r="468" spans="1:4" ht="12" customHeight="1" x14ac:dyDescent="0.25">
      <c r="A468" s="179"/>
      <c r="B468" s="143">
        <v>4000</v>
      </c>
      <c r="C468" s="183" t="s">
        <v>177</v>
      </c>
      <c r="D468" s="181">
        <v>0</v>
      </c>
    </row>
    <row r="469" spans="1:4" ht="12" customHeight="1" x14ac:dyDescent="0.25">
      <c r="A469" s="179"/>
      <c r="B469" s="143">
        <v>5000</v>
      </c>
      <c r="C469" s="144" t="s">
        <v>178</v>
      </c>
      <c r="D469" s="184">
        <v>0</v>
      </c>
    </row>
    <row r="470" spans="1:4" ht="12" customHeight="1" x14ac:dyDescent="0.25">
      <c r="A470" s="179"/>
      <c r="B470" s="143">
        <v>6000</v>
      </c>
      <c r="C470" s="144" t="s">
        <v>179</v>
      </c>
      <c r="D470" s="181">
        <v>0</v>
      </c>
    </row>
    <row r="471" spans="1:4" ht="12" customHeight="1" x14ac:dyDescent="0.25">
      <c r="A471" s="179"/>
      <c r="B471" s="143">
        <v>7000</v>
      </c>
      <c r="C471" s="144" t="s">
        <v>180</v>
      </c>
      <c r="D471" s="181">
        <v>0</v>
      </c>
    </row>
    <row r="472" spans="1:4" ht="12" customHeight="1" x14ac:dyDescent="0.25">
      <c r="A472" s="179"/>
      <c r="B472" s="185">
        <v>8000</v>
      </c>
      <c r="C472" s="186" t="s">
        <v>181</v>
      </c>
      <c r="D472" s="184">
        <v>0</v>
      </c>
    </row>
    <row r="473" spans="1:4" ht="17.100000000000001" customHeight="1" x14ac:dyDescent="0.25">
      <c r="A473" s="205" t="s">
        <v>259</v>
      </c>
      <c r="B473" s="206"/>
      <c r="C473" s="207" t="s">
        <v>260</v>
      </c>
      <c r="D473" s="171">
        <f>D474+D479+D482</f>
        <v>12237222</v>
      </c>
    </row>
    <row r="474" spans="1:4" ht="12" customHeight="1" x14ac:dyDescent="0.25">
      <c r="A474" s="172"/>
      <c r="B474" s="173"/>
      <c r="C474" s="174" t="s">
        <v>173</v>
      </c>
      <c r="D474" s="175">
        <f>D475+D476+D477+D478+D480+D481</f>
        <v>7546488</v>
      </c>
    </row>
    <row r="475" spans="1:4" ht="12" customHeight="1" x14ac:dyDescent="0.25">
      <c r="A475" s="172"/>
      <c r="B475" s="176">
        <v>1000</v>
      </c>
      <c r="C475" s="177" t="s">
        <v>174</v>
      </c>
      <c r="D475" s="178">
        <f>D485+D495+D555+D565</f>
        <v>2787801</v>
      </c>
    </row>
    <row r="476" spans="1:4" ht="12" customHeight="1" x14ac:dyDescent="0.25">
      <c r="A476" s="179"/>
      <c r="B476" s="180">
        <v>2000</v>
      </c>
      <c r="C476" s="163" t="s">
        <v>175</v>
      </c>
      <c r="D476" s="181">
        <f t="shared" ref="D476:D482" si="94">D486+D496+D556+D566</f>
        <v>2494390</v>
      </c>
    </row>
    <row r="477" spans="1:4" ht="12" customHeight="1" x14ac:dyDescent="0.25">
      <c r="A477" s="179"/>
      <c r="B477" s="143">
        <v>3000</v>
      </c>
      <c r="C477" s="182" t="s">
        <v>176</v>
      </c>
      <c r="D477" s="181">
        <f t="shared" si="94"/>
        <v>1897628</v>
      </c>
    </row>
    <row r="478" spans="1:4" ht="12" customHeight="1" x14ac:dyDescent="0.25">
      <c r="A478" s="179"/>
      <c r="B478" s="143">
        <v>4000</v>
      </c>
      <c r="C478" s="183" t="s">
        <v>177</v>
      </c>
      <c r="D478" s="181">
        <f t="shared" si="94"/>
        <v>0</v>
      </c>
    </row>
    <row r="479" spans="1:4" ht="12" customHeight="1" x14ac:dyDescent="0.25">
      <c r="A479" s="179"/>
      <c r="B479" s="143">
        <v>5000</v>
      </c>
      <c r="C479" s="144" t="s">
        <v>178</v>
      </c>
      <c r="D479" s="184">
        <f t="shared" si="94"/>
        <v>4690734</v>
      </c>
    </row>
    <row r="480" spans="1:4" ht="12" customHeight="1" x14ac:dyDescent="0.25">
      <c r="A480" s="179"/>
      <c r="B480" s="143">
        <v>6000</v>
      </c>
      <c r="C480" s="144" t="s">
        <v>179</v>
      </c>
      <c r="D480" s="181">
        <f t="shared" si="94"/>
        <v>0</v>
      </c>
    </row>
    <row r="481" spans="1:4" ht="12" customHeight="1" x14ac:dyDescent="0.25">
      <c r="A481" s="179"/>
      <c r="B481" s="143">
        <v>7000</v>
      </c>
      <c r="C481" s="144" t="s">
        <v>180</v>
      </c>
      <c r="D481" s="181">
        <f t="shared" si="94"/>
        <v>366669</v>
      </c>
    </row>
    <row r="482" spans="1:4" ht="12" customHeight="1" x14ac:dyDescent="0.25">
      <c r="A482" s="179"/>
      <c r="B482" s="185">
        <v>8000</v>
      </c>
      <c r="C482" s="186" t="s">
        <v>181</v>
      </c>
      <c r="D482" s="184">
        <f t="shared" si="94"/>
        <v>0</v>
      </c>
    </row>
    <row r="483" spans="1:4" ht="12" customHeight="1" x14ac:dyDescent="0.25">
      <c r="A483" s="187" t="s">
        <v>132</v>
      </c>
      <c r="B483" s="188"/>
      <c r="C483" s="189" t="s">
        <v>261</v>
      </c>
      <c r="D483" s="190">
        <f t="shared" ref="D483" si="95">D484+D489+D492</f>
        <v>2995223</v>
      </c>
    </row>
    <row r="484" spans="1:4" ht="12" customHeight="1" x14ac:dyDescent="0.25">
      <c r="A484" s="172"/>
      <c r="B484" s="173"/>
      <c r="C484" s="174" t="s">
        <v>173</v>
      </c>
      <c r="D484" s="175">
        <f t="shared" ref="D484" si="96">D485+D486+D487+D488+D490+D491</f>
        <v>2144892</v>
      </c>
    </row>
    <row r="485" spans="1:4" ht="12" customHeight="1" x14ac:dyDescent="0.25">
      <c r="A485" s="172"/>
      <c r="B485" s="176">
        <v>1000</v>
      </c>
      <c r="C485" s="177" t="s">
        <v>174</v>
      </c>
      <c r="D485" s="178">
        <v>99507</v>
      </c>
    </row>
    <row r="486" spans="1:4" ht="12" customHeight="1" x14ac:dyDescent="0.25">
      <c r="A486" s="179"/>
      <c r="B486" s="180">
        <v>2000</v>
      </c>
      <c r="C486" s="163" t="s">
        <v>175</v>
      </c>
      <c r="D486" s="181">
        <v>249868</v>
      </c>
    </row>
    <row r="487" spans="1:4" ht="12" customHeight="1" x14ac:dyDescent="0.25">
      <c r="A487" s="179"/>
      <c r="B487" s="143">
        <v>3000</v>
      </c>
      <c r="C487" s="182" t="s">
        <v>176</v>
      </c>
      <c r="D487" s="181">
        <v>1538821</v>
      </c>
    </row>
    <row r="488" spans="1:4" ht="12" customHeight="1" x14ac:dyDescent="0.25">
      <c r="A488" s="179"/>
      <c r="B488" s="143">
        <v>4000</v>
      </c>
      <c r="C488" s="183" t="s">
        <v>177</v>
      </c>
      <c r="D488" s="181">
        <v>0</v>
      </c>
    </row>
    <row r="489" spans="1:4" ht="12" customHeight="1" x14ac:dyDescent="0.25">
      <c r="A489" s="179"/>
      <c r="B489" s="143">
        <v>5000</v>
      </c>
      <c r="C489" s="144" t="s">
        <v>178</v>
      </c>
      <c r="D489" s="184">
        <v>850331</v>
      </c>
    </row>
    <row r="490" spans="1:4" ht="12" customHeight="1" x14ac:dyDescent="0.25">
      <c r="A490" s="179"/>
      <c r="B490" s="143">
        <v>6000</v>
      </c>
      <c r="C490" s="144" t="s">
        <v>179</v>
      </c>
      <c r="D490" s="181">
        <v>0</v>
      </c>
    </row>
    <row r="491" spans="1:4" ht="12" customHeight="1" x14ac:dyDescent="0.25">
      <c r="A491" s="179"/>
      <c r="B491" s="143">
        <v>7000</v>
      </c>
      <c r="C491" s="144" t="s">
        <v>180</v>
      </c>
      <c r="D491" s="181">
        <v>256696</v>
      </c>
    </row>
    <row r="492" spans="1:4" ht="12" customHeight="1" x14ac:dyDescent="0.25">
      <c r="A492" s="179"/>
      <c r="B492" s="185">
        <v>8000</v>
      </c>
      <c r="C492" s="186" t="s">
        <v>181</v>
      </c>
      <c r="D492" s="184">
        <v>0</v>
      </c>
    </row>
    <row r="493" spans="1:4" ht="12" customHeight="1" x14ac:dyDescent="0.25">
      <c r="A493" s="187" t="s">
        <v>262</v>
      </c>
      <c r="B493" s="188"/>
      <c r="C493" s="189" t="s">
        <v>263</v>
      </c>
      <c r="D493" s="190">
        <f t="shared" ref="D493" si="97">D494+D499+D502</f>
        <v>9046765</v>
      </c>
    </row>
    <row r="494" spans="1:4" ht="12" customHeight="1" x14ac:dyDescent="0.25">
      <c r="A494" s="179"/>
      <c r="B494" s="173"/>
      <c r="C494" s="174" t="s">
        <v>173</v>
      </c>
      <c r="D494" s="175">
        <f t="shared" ref="D494" si="98">D495+D496+D497+D498+D500+D501</f>
        <v>5207426</v>
      </c>
    </row>
    <row r="495" spans="1:4" ht="12" customHeight="1" x14ac:dyDescent="0.25">
      <c r="A495" s="179"/>
      <c r="B495" s="176">
        <v>1000</v>
      </c>
      <c r="C495" s="177" t="s">
        <v>174</v>
      </c>
      <c r="D495" s="178">
        <f>D505+D515+D525+D535+D545</f>
        <v>2593616</v>
      </c>
    </row>
    <row r="496" spans="1:4" ht="12" customHeight="1" x14ac:dyDescent="0.25">
      <c r="A496" s="179"/>
      <c r="B496" s="180">
        <v>2000</v>
      </c>
      <c r="C496" s="163" t="s">
        <v>175</v>
      </c>
      <c r="D496" s="181">
        <f t="shared" ref="D496:D502" si="99">D506+D516+D526+D536+D546</f>
        <v>2219006</v>
      </c>
    </row>
    <row r="497" spans="1:4" ht="12" customHeight="1" x14ac:dyDescent="0.25">
      <c r="A497" s="179"/>
      <c r="B497" s="143">
        <v>3000</v>
      </c>
      <c r="C497" s="182" t="s">
        <v>176</v>
      </c>
      <c r="D497" s="181">
        <f t="shared" si="99"/>
        <v>284831</v>
      </c>
    </row>
    <row r="498" spans="1:4" ht="12" customHeight="1" x14ac:dyDescent="0.25">
      <c r="A498" s="179"/>
      <c r="B498" s="143">
        <v>4000</v>
      </c>
      <c r="C498" s="183" t="s">
        <v>177</v>
      </c>
      <c r="D498" s="181">
        <f t="shared" si="99"/>
        <v>0</v>
      </c>
    </row>
    <row r="499" spans="1:4" ht="12" customHeight="1" x14ac:dyDescent="0.25">
      <c r="A499" s="179"/>
      <c r="B499" s="143">
        <v>5000</v>
      </c>
      <c r="C499" s="144" t="s">
        <v>178</v>
      </c>
      <c r="D499" s="184">
        <f t="shared" si="99"/>
        <v>3839339</v>
      </c>
    </row>
    <row r="500" spans="1:4" ht="12" customHeight="1" x14ac:dyDescent="0.25">
      <c r="A500" s="179"/>
      <c r="B500" s="143">
        <v>6000</v>
      </c>
      <c r="C500" s="144" t="s">
        <v>179</v>
      </c>
      <c r="D500" s="181">
        <f t="shared" si="99"/>
        <v>0</v>
      </c>
    </row>
    <row r="501" spans="1:4" ht="12" customHeight="1" x14ac:dyDescent="0.25">
      <c r="A501" s="179"/>
      <c r="B501" s="143">
        <v>7000</v>
      </c>
      <c r="C501" s="144" t="s">
        <v>180</v>
      </c>
      <c r="D501" s="181">
        <f t="shared" si="99"/>
        <v>109973</v>
      </c>
    </row>
    <row r="502" spans="1:4" ht="12" customHeight="1" x14ac:dyDescent="0.25">
      <c r="A502" s="179"/>
      <c r="B502" s="185">
        <v>8000</v>
      </c>
      <c r="C502" s="186" t="s">
        <v>181</v>
      </c>
      <c r="D502" s="184">
        <f t="shared" si="99"/>
        <v>0</v>
      </c>
    </row>
    <row r="503" spans="1:4" ht="12" customHeight="1" x14ac:dyDescent="0.25">
      <c r="A503" s="200" t="s">
        <v>264</v>
      </c>
      <c r="B503" s="201"/>
      <c r="C503" s="202" t="s">
        <v>265</v>
      </c>
      <c r="D503" s="203">
        <f t="shared" ref="D503" si="100">D504+D509+D512</f>
        <v>1434514</v>
      </c>
    </row>
    <row r="504" spans="1:4" ht="12" customHeight="1" x14ac:dyDescent="0.25">
      <c r="A504" s="172"/>
      <c r="B504" s="173"/>
      <c r="C504" s="174" t="s">
        <v>173</v>
      </c>
      <c r="D504" s="175">
        <f t="shared" ref="D504" si="101">D505+D506+D507+D508+D510+D511</f>
        <v>1333367</v>
      </c>
    </row>
    <row r="505" spans="1:4" ht="12" customHeight="1" x14ac:dyDescent="0.25">
      <c r="A505" s="172"/>
      <c r="B505" s="176">
        <v>1000</v>
      </c>
      <c r="C505" s="177" t="s">
        <v>174</v>
      </c>
      <c r="D505" s="178">
        <v>915171</v>
      </c>
    </row>
    <row r="506" spans="1:4" ht="12" customHeight="1" x14ac:dyDescent="0.25">
      <c r="A506" s="179"/>
      <c r="B506" s="180">
        <v>2000</v>
      </c>
      <c r="C506" s="163" t="s">
        <v>175</v>
      </c>
      <c r="D506" s="181">
        <v>311120</v>
      </c>
    </row>
    <row r="507" spans="1:4" ht="12" customHeight="1" x14ac:dyDescent="0.25">
      <c r="A507" s="179"/>
      <c r="B507" s="143">
        <v>3000</v>
      </c>
      <c r="C507" s="182" t="s">
        <v>176</v>
      </c>
      <c r="D507" s="181">
        <v>0</v>
      </c>
    </row>
    <row r="508" spans="1:4" ht="12" customHeight="1" x14ac:dyDescent="0.25">
      <c r="A508" s="179"/>
      <c r="B508" s="143">
        <v>4000</v>
      </c>
      <c r="C508" s="183" t="s">
        <v>177</v>
      </c>
      <c r="D508" s="181">
        <v>0</v>
      </c>
    </row>
    <row r="509" spans="1:4" ht="12" customHeight="1" x14ac:dyDescent="0.25">
      <c r="A509" s="179"/>
      <c r="B509" s="143">
        <v>5000</v>
      </c>
      <c r="C509" s="144" t="s">
        <v>178</v>
      </c>
      <c r="D509" s="184">
        <v>101147</v>
      </c>
    </row>
    <row r="510" spans="1:4" ht="12" customHeight="1" x14ac:dyDescent="0.25">
      <c r="A510" s="179"/>
      <c r="B510" s="143">
        <v>6000</v>
      </c>
      <c r="C510" s="144" t="s">
        <v>179</v>
      </c>
      <c r="D510" s="181">
        <v>0</v>
      </c>
    </row>
    <row r="511" spans="1:4" ht="12" customHeight="1" x14ac:dyDescent="0.25">
      <c r="A511" s="179"/>
      <c r="B511" s="143">
        <v>7000</v>
      </c>
      <c r="C511" s="144" t="s">
        <v>180</v>
      </c>
      <c r="D511" s="181">
        <v>107076</v>
      </c>
    </row>
    <row r="512" spans="1:4" ht="12" customHeight="1" x14ac:dyDescent="0.25">
      <c r="A512" s="179"/>
      <c r="B512" s="185">
        <v>8000</v>
      </c>
      <c r="C512" s="186" t="s">
        <v>181</v>
      </c>
      <c r="D512" s="164">
        <v>0</v>
      </c>
    </row>
    <row r="513" spans="1:4" ht="12" customHeight="1" x14ac:dyDescent="0.25">
      <c r="A513" s="200" t="s">
        <v>266</v>
      </c>
      <c r="B513" s="201"/>
      <c r="C513" s="202" t="s">
        <v>267</v>
      </c>
      <c r="D513" s="203">
        <f t="shared" ref="D513" si="102">D514+D519+D522</f>
        <v>4155368</v>
      </c>
    </row>
    <row r="514" spans="1:4" ht="12" customHeight="1" x14ac:dyDescent="0.25">
      <c r="A514" s="172"/>
      <c r="B514" s="173"/>
      <c r="C514" s="174" t="s">
        <v>173</v>
      </c>
      <c r="D514" s="175">
        <f t="shared" ref="D514" si="103">D515+D516+D517+D518+D520+D521</f>
        <v>533921</v>
      </c>
    </row>
    <row r="515" spans="1:4" ht="12" customHeight="1" x14ac:dyDescent="0.25">
      <c r="A515" s="172"/>
      <c r="B515" s="176">
        <v>1000</v>
      </c>
      <c r="C515" s="177" t="s">
        <v>174</v>
      </c>
      <c r="D515" s="178">
        <v>388926</v>
      </c>
    </row>
    <row r="516" spans="1:4" ht="12" customHeight="1" x14ac:dyDescent="0.25">
      <c r="A516" s="179"/>
      <c r="B516" s="180">
        <v>2000</v>
      </c>
      <c r="C516" s="163" t="s">
        <v>175</v>
      </c>
      <c r="D516" s="181">
        <v>144995</v>
      </c>
    </row>
    <row r="517" spans="1:4" ht="12" customHeight="1" x14ac:dyDescent="0.25">
      <c r="A517" s="179"/>
      <c r="B517" s="143">
        <v>3000</v>
      </c>
      <c r="C517" s="182" t="s">
        <v>176</v>
      </c>
      <c r="D517" s="181">
        <v>0</v>
      </c>
    </row>
    <row r="518" spans="1:4" ht="12" customHeight="1" x14ac:dyDescent="0.25">
      <c r="A518" s="179"/>
      <c r="B518" s="143">
        <v>4000</v>
      </c>
      <c r="C518" s="183" t="s">
        <v>177</v>
      </c>
      <c r="D518" s="181">
        <v>0</v>
      </c>
    </row>
    <row r="519" spans="1:4" ht="12" customHeight="1" x14ac:dyDescent="0.25">
      <c r="A519" s="179"/>
      <c r="B519" s="143">
        <v>5000</v>
      </c>
      <c r="C519" s="144" t="s">
        <v>178</v>
      </c>
      <c r="D519" s="184">
        <v>3621447</v>
      </c>
    </row>
    <row r="520" spans="1:4" ht="12" customHeight="1" x14ac:dyDescent="0.25">
      <c r="A520" s="179"/>
      <c r="B520" s="143">
        <v>6000</v>
      </c>
      <c r="C520" s="144" t="s">
        <v>179</v>
      </c>
      <c r="D520" s="181">
        <v>0</v>
      </c>
    </row>
    <row r="521" spans="1:4" ht="12" customHeight="1" x14ac:dyDescent="0.25">
      <c r="A521" s="179"/>
      <c r="B521" s="143">
        <v>7000</v>
      </c>
      <c r="C521" s="144" t="s">
        <v>180</v>
      </c>
      <c r="D521" s="181">
        <v>0</v>
      </c>
    </row>
    <row r="522" spans="1:4" ht="12" customHeight="1" x14ac:dyDescent="0.25">
      <c r="A522" s="179"/>
      <c r="B522" s="185">
        <v>8000</v>
      </c>
      <c r="C522" s="186" t="s">
        <v>181</v>
      </c>
      <c r="D522" s="164">
        <v>0</v>
      </c>
    </row>
    <row r="523" spans="1:4" ht="12" customHeight="1" x14ac:dyDescent="0.25">
      <c r="A523" s="200" t="s">
        <v>268</v>
      </c>
      <c r="B523" s="201"/>
      <c r="C523" s="202" t="s">
        <v>269</v>
      </c>
      <c r="D523" s="203">
        <f t="shared" ref="D523" si="104">D524+D529+D532</f>
        <v>2703057</v>
      </c>
    </row>
    <row r="524" spans="1:4" ht="12" customHeight="1" x14ac:dyDescent="0.25">
      <c r="A524" s="172"/>
      <c r="B524" s="173"/>
      <c r="C524" s="174" t="s">
        <v>173</v>
      </c>
      <c r="D524" s="175">
        <f t="shared" ref="D524" si="105">D525+D526+D527+D528+D530+D531</f>
        <v>2606312</v>
      </c>
    </row>
    <row r="525" spans="1:4" ht="12" customHeight="1" x14ac:dyDescent="0.25">
      <c r="A525" s="172"/>
      <c r="B525" s="176">
        <v>1000</v>
      </c>
      <c r="C525" s="177" t="s">
        <v>174</v>
      </c>
      <c r="D525" s="178">
        <v>1289519</v>
      </c>
    </row>
    <row r="526" spans="1:4" ht="12" customHeight="1" x14ac:dyDescent="0.25">
      <c r="A526" s="179"/>
      <c r="B526" s="180">
        <v>2000</v>
      </c>
      <c r="C526" s="163" t="s">
        <v>175</v>
      </c>
      <c r="D526" s="181">
        <v>1313896</v>
      </c>
    </row>
    <row r="527" spans="1:4" ht="12" customHeight="1" x14ac:dyDescent="0.25">
      <c r="A527" s="179"/>
      <c r="B527" s="143">
        <v>3000</v>
      </c>
      <c r="C527" s="182" t="s">
        <v>176</v>
      </c>
      <c r="D527" s="181">
        <v>0</v>
      </c>
    </row>
    <row r="528" spans="1:4" ht="12" customHeight="1" x14ac:dyDescent="0.25">
      <c r="A528" s="179"/>
      <c r="B528" s="143">
        <v>4000</v>
      </c>
      <c r="C528" s="183" t="s">
        <v>177</v>
      </c>
      <c r="D528" s="181">
        <v>0</v>
      </c>
    </row>
    <row r="529" spans="1:4" ht="12" customHeight="1" x14ac:dyDescent="0.25">
      <c r="A529" s="179"/>
      <c r="B529" s="143">
        <v>5000</v>
      </c>
      <c r="C529" s="144" t="s">
        <v>178</v>
      </c>
      <c r="D529" s="184">
        <v>96745</v>
      </c>
    </row>
    <row r="530" spans="1:4" ht="12" customHeight="1" x14ac:dyDescent="0.25">
      <c r="A530" s="179"/>
      <c r="B530" s="143">
        <v>6000</v>
      </c>
      <c r="C530" s="144" t="s">
        <v>179</v>
      </c>
      <c r="D530" s="181">
        <v>0</v>
      </c>
    </row>
    <row r="531" spans="1:4" ht="12" customHeight="1" x14ac:dyDescent="0.25">
      <c r="A531" s="179"/>
      <c r="B531" s="143">
        <v>7000</v>
      </c>
      <c r="C531" s="144" t="s">
        <v>180</v>
      </c>
      <c r="D531" s="181">
        <v>2897</v>
      </c>
    </row>
    <row r="532" spans="1:4" ht="12" customHeight="1" x14ac:dyDescent="0.25">
      <c r="A532" s="179"/>
      <c r="B532" s="185">
        <v>8000</v>
      </c>
      <c r="C532" s="186" t="s">
        <v>181</v>
      </c>
      <c r="D532" s="164">
        <v>0</v>
      </c>
    </row>
    <row r="533" spans="1:4" ht="12" customHeight="1" x14ac:dyDescent="0.25">
      <c r="A533" s="200" t="s">
        <v>270</v>
      </c>
      <c r="B533" s="201"/>
      <c r="C533" s="202" t="s">
        <v>271</v>
      </c>
      <c r="D533" s="203">
        <f t="shared" ref="D533" si="106">D534+D539+D542</f>
        <v>119000</v>
      </c>
    </row>
    <row r="534" spans="1:4" ht="12" customHeight="1" x14ac:dyDescent="0.25">
      <c r="A534" s="172"/>
      <c r="B534" s="173"/>
      <c r="C534" s="174" t="s">
        <v>173</v>
      </c>
      <c r="D534" s="175">
        <f t="shared" ref="D534" si="107">D535+D536+D537+D538+D540+D541</f>
        <v>119000</v>
      </c>
    </row>
    <row r="535" spans="1:4" ht="12" customHeight="1" x14ac:dyDescent="0.25">
      <c r="A535" s="172"/>
      <c r="B535" s="176">
        <v>1000</v>
      </c>
      <c r="C535" s="177" t="s">
        <v>174</v>
      </c>
      <c r="D535" s="178">
        <v>0</v>
      </c>
    </row>
    <row r="536" spans="1:4" ht="12" customHeight="1" x14ac:dyDescent="0.25">
      <c r="A536" s="179"/>
      <c r="B536" s="180">
        <v>2000</v>
      </c>
      <c r="C536" s="163" t="s">
        <v>175</v>
      </c>
      <c r="D536" s="181">
        <v>0</v>
      </c>
    </row>
    <row r="537" spans="1:4" ht="12" customHeight="1" x14ac:dyDescent="0.25">
      <c r="A537" s="179"/>
      <c r="B537" s="143">
        <v>3000</v>
      </c>
      <c r="C537" s="182" t="s">
        <v>176</v>
      </c>
      <c r="D537" s="181">
        <v>119000</v>
      </c>
    </row>
    <row r="538" spans="1:4" ht="12" customHeight="1" x14ac:dyDescent="0.25">
      <c r="A538" s="179"/>
      <c r="B538" s="143">
        <v>4000</v>
      </c>
      <c r="C538" s="183" t="s">
        <v>177</v>
      </c>
      <c r="D538" s="181">
        <v>0</v>
      </c>
    </row>
    <row r="539" spans="1:4" ht="12" customHeight="1" x14ac:dyDescent="0.25">
      <c r="A539" s="179"/>
      <c r="B539" s="143">
        <v>5000</v>
      </c>
      <c r="C539" s="144" t="s">
        <v>178</v>
      </c>
      <c r="D539" s="184">
        <v>0</v>
      </c>
    </row>
    <row r="540" spans="1:4" ht="12" customHeight="1" x14ac:dyDescent="0.25">
      <c r="A540" s="179"/>
      <c r="B540" s="143">
        <v>6000</v>
      </c>
      <c r="C540" s="144" t="s">
        <v>179</v>
      </c>
      <c r="D540" s="181">
        <v>0</v>
      </c>
    </row>
    <row r="541" spans="1:4" ht="12" customHeight="1" x14ac:dyDescent="0.25">
      <c r="A541" s="179"/>
      <c r="B541" s="143">
        <v>7000</v>
      </c>
      <c r="C541" s="144" t="s">
        <v>180</v>
      </c>
      <c r="D541" s="181">
        <v>0</v>
      </c>
    </row>
    <row r="542" spans="1:4" ht="12" customHeight="1" x14ac:dyDescent="0.25">
      <c r="A542" s="179"/>
      <c r="B542" s="185">
        <v>8000</v>
      </c>
      <c r="C542" s="186" t="s">
        <v>181</v>
      </c>
      <c r="D542" s="164">
        <v>0</v>
      </c>
    </row>
    <row r="543" spans="1:4" ht="12" customHeight="1" x14ac:dyDescent="0.25">
      <c r="A543" s="200" t="s">
        <v>272</v>
      </c>
      <c r="B543" s="201"/>
      <c r="C543" s="202" t="s">
        <v>273</v>
      </c>
      <c r="D543" s="203">
        <f t="shared" ref="D543" si="108">D544+D549+D552</f>
        <v>634826</v>
      </c>
    </row>
    <row r="544" spans="1:4" ht="12" customHeight="1" x14ac:dyDescent="0.25">
      <c r="A544" s="172"/>
      <c r="B544" s="173"/>
      <c r="C544" s="174" t="s">
        <v>173</v>
      </c>
      <c r="D544" s="175">
        <f t="shared" ref="D544" si="109">D545+D546+D547+D548+D550+D551</f>
        <v>614826</v>
      </c>
    </row>
    <row r="545" spans="1:4" ht="12.75" customHeight="1" x14ac:dyDescent="0.25">
      <c r="A545" s="172"/>
      <c r="B545" s="176">
        <v>1000</v>
      </c>
      <c r="C545" s="177" t="s">
        <v>174</v>
      </c>
      <c r="D545" s="178">
        <v>0</v>
      </c>
    </row>
    <row r="546" spans="1:4" ht="12" customHeight="1" x14ac:dyDescent="0.25">
      <c r="A546" s="179"/>
      <c r="B546" s="180">
        <v>2000</v>
      </c>
      <c r="C546" s="163" t="s">
        <v>175</v>
      </c>
      <c r="D546" s="181">
        <v>448995</v>
      </c>
    </row>
    <row r="547" spans="1:4" ht="12" customHeight="1" x14ac:dyDescent="0.25">
      <c r="A547" s="179"/>
      <c r="B547" s="143">
        <v>3000</v>
      </c>
      <c r="C547" s="182" t="s">
        <v>176</v>
      </c>
      <c r="D547" s="181">
        <v>165831</v>
      </c>
    </row>
    <row r="548" spans="1:4" ht="12" customHeight="1" x14ac:dyDescent="0.25">
      <c r="A548" s="179"/>
      <c r="B548" s="143">
        <v>4000</v>
      </c>
      <c r="C548" s="183" t="s">
        <v>177</v>
      </c>
      <c r="D548" s="181">
        <v>0</v>
      </c>
    </row>
    <row r="549" spans="1:4" ht="12" customHeight="1" x14ac:dyDescent="0.25">
      <c r="A549" s="179"/>
      <c r="B549" s="143">
        <v>5000</v>
      </c>
      <c r="C549" s="144" t="s">
        <v>178</v>
      </c>
      <c r="D549" s="184">
        <v>20000</v>
      </c>
    </row>
    <row r="550" spans="1:4" ht="12" customHeight="1" x14ac:dyDescent="0.25">
      <c r="A550" s="179"/>
      <c r="B550" s="143">
        <v>6000</v>
      </c>
      <c r="C550" s="144" t="s">
        <v>179</v>
      </c>
      <c r="D550" s="181">
        <v>0</v>
      </c>
    </row>
    <row r="551" spans="1:4" ht="12" customHeight="1" x14ac:dyDescent="0.25">
      <c r="A551" s="179"/>
      <c r="B551" s="143">
        <v>7000</v>
      </c>
      <c r="C551" s="144" t="s">
        <v>180</v>
      </c>
      <c r="D551" s="181">
        <v>0</v>
      </c>
    </row>
    <row r="552" spans="1:4" ht="12" customHeight="1" x14ac:dyDescent="0.25">
      <c r="A552" s="179"/>
      <c r="B552" s="185">
        <v>8000</v>
      </c>
      <c r="C552" s="186" t="s">
        <v>181</v>
      </c>
      <c r="D552" s="164">
        <v>0</v>
      </c>
    </row>
    <row r="553" spans="1:4" ht="28.5" customHeight="1" x14ac:dyDescent="0.25">
      <c r="A553" s="187" t="s">
        <v>136</v>
      </c>
      <c r="B553" s="188"/>
      <c r="C553" s="208" t="s">
        <v>274</v>
      </c>
      <c r="D553" s="190">
        <f t="shared" ref="D553" si="110">D554+D559+D562</f>
        <v>73976</v>
      </c>
    </row>
    <row r="554" spans="1:4" ht="12" customHeight="1" x14ac:dyDescent="0.25">
      <c r="A554" s="172"/>
      <c r="B554" s="173"/>
      <c r="C554" s="174" t="s">
        <v>173</v>
      </c>
      <c r="D554" s="175">
        <f t="shared" ref="D554" si="111">D555+D556+D557+D558+D560+D561</f>
        <v>73976</v>
      </c>
    </row>
    <row r="555" spans="1:4" ht="12" customHeight="1" x14ac:dyDescent="0.25">
      <c r="A555" s="172"/>
      <c r="B555" s="176">
        <v>1000</v>
      </c>
      <c r="C555" s="177" t="s">
        <v>174</v>
      </c>
      <c r="D555" s="178">
        <v>0</v>
      </c>
    </row>
    <row r="556" spans="1:4" ht="12" customHeight="1" x14ac:dyDescent="0.25">
      <c r="A556" s="179"/>
      <c r="B556" s="180">
        <v>2000</v>
      </c>
      <c r="C556" s="163" t="s">
        <v>175</v>
      </c>
      <c r="D556" s="181">
        <v>0</v>
      </c>
    </row>
    <row r="557" spans="1:4" ht="12" customHeight="1" x14ac:dyDescent="0.25">
      <c r="A557" s="179"/>
      <c r="B557" s="143">
        <v>3000</v>
      </c>
      <c r="C557" s="182" t="s">
        <v>176</v>
      </c>
      <c r="D557" s="181">
        <v>73976</v>
      </c>
    </row>
    <row r="558" spans="1:4" ht="12" customHeight="1" x14ac:dyDescent="0.25">
      <c r="A558" s="179"/>
      <c r="B558" s="143">
        <v>4000</v>
      </c>
      <c r="C558" s="183" t="s">
        <v>177</v>
      </c>
      <c r="D558" s="181">
        <v>0</v>
      </c>
    </row>
    <row r="559" spans="1:4" ht="12" customHeight="1" x14ac:dyDescent="0.25">
      <c r="A559" s="179"/>
      <c r="B559" s="143">
        <v>5000</v>
      </c>
      <c r="C559" s="144" t="s">
        <v>178</v>
      </c>
      <c r="D559" s="184">
        <v>0</v>
      </c>
    </row>
    <row r="560" spans="1:4" ht="12" customHeight="1" x14ac:dyDescent="0.25">
      <c r="A560" s="179"/>
      <c r="B560" s="143">
        <v>6000</v>
      </c>
      <c r="C560" s="144" t="s">
        <v>179</v>
      </c>
      <c r="D560" s="181">
        <v>0</v>
      </c>
    </row>
    <row r="561" spans="1:4" ht="12" customHeight="1" x14ac:dyDescent="0.25">
      <c r="A561" s="179"/>
      <c r="B561" s="143">
        <v>7000</v>
      </c>
      <c r="C561" s="144" t="s">
        <v>180</v>
      </c>
      <c r="D561" s="181">
        <v>0</v>
      </c>
    </row>
    <row r="562" spans="1:4" ht="12" customHeight="1" x14ac:dyDescent="0.25">
      <c r="A562" s="179"/>
      <c r="B562" s="185">
        <v>8000</v>
      </c>
      <c r="C562" s="186" t="s">
        <v>181</v>
      </c>
      <c r="D562" s="164">
        <v>0</v>
      </c>
    </row>
    <row r="563" spans="1:4" ht="12" customHeight="1" x14ac:dyDescent="0.25">
      <c r="A563" s="187" t="s">
        <v>138</v>
      </c>
      <c r="B563" s="188"/>
      <c r="C563" s="189" t="s">
        <v>275</v>
      </c>
      <c r="D563" s="190">
        <f t="shared" ref="D563" si="112">D564+D569+D572</f>
        <v>121258</v>
      </c>
    </row>
    <row r="564" spans="1:4" ht="12" customHeight="1" x14ac:dyDescent="0.25">
      <c r="A564" s="172"/>
      <c r="B564" s="173"/>
      <c r="C564" s="174" t="s">
        <v>173</v>
      </c>
      <c r="D564" s="175">
        <f t="shared" ref="D564" si="113">D565+D566+D567+D568+D570+D571</f>
        <v>120194</v>
      </c>
    </row>
    <row r="565" spans="1:4" ht="12" customHeight="1" x14ac:dyDescent="0.25">
      <c r="A565" s="172"/>
      <c r="B565" s="176">
        <v>1000</v>
      </c>
      <c r="C565" s="177" t="s">
        <v>174</v>
      </c>
      <c r="D565" s="178">
        <v>94678</v>
      </c>
    </row>
    <row r="566" spans="1:4" ht="12" customHeight="1" x14ac:dyDescent="0.25">
      <c r="A566" s="179"/>
      <c r="B566" s="180">
        <v>2000</v>
      </c>
      <c r="C566" s="163" t="s">
        <v>175</v>
      </c>
      <c r="D566" s="181">
        <v>25516</v>
      </c>
    </row>
    <row r="567" spans="1:4" ht="12" customHeight="1" x14ac:dyDescent="0.25">
      <c r="A567" s="179"/>
      <c r="B567" s="143">
        <v>3000</v>
      </c>
      <c r="C567" s="182" t="s">
        <v>176</v>
      </c>
      <c r="D567" s="181">
        <v>0</v>
      </c>
    </row>
    <row r="568" spans="1:4" ht="12" customHeight="1" x14ac:dyDescent="0.25">
      <c r="A568" s="179"/>
      <c r="B568" s="143">
        <v>4000</v>
      </c>
      <c r="C568" s="183" t="s">
        <v>177</v>
      </c>
      <c r="D568" s="181">
        <v>0</v>
      </c>
    </row>
    <row r="569" spans="1:4" ht="12" customHeight="1" x14ac:dyDescent="0.25">
      <c r="A569" s="179"/>
      <c r="B569" s="143">
        <v>5000</v>
      </c>
      <c r="C569" s="144" t="s">
        <v>178</v>
      </c>
      <c r="D569" s="184">
        <v>1064</v>
      </c>
    </row>
    <row r="570" spans="1:4" ht="12" customHeight="1" x14ac:dyDescent="0.25">
      <c r="A570" s="179"/>
      <c r="B570" s="143">
        <v>6000</v>
      </c>
      <c r="C570" s="144" t="s">
        <v>179</v>
      </c>
      <c r="D570" s="181">
        <v>0</v>
      </c>
    </row>
    <row r="571" spans="1:4" ht="12" customHeight="1" x14ac:dyDescent="0.25">
      <c r="A571" s="179"/>
      <c r="B571" s="143">
        <v>7000</v>
      </c>
      <c r="C571" s="144" t="s">
        <v>180</v>
      </c>
      <c r="D571" s="181">
        <v>0</v>
      </c>
    </row>
    <row r="572" spans="1:4" ht="12" customHeight="1" x14ac:dyDescent="0.25">
      <c r="A572" s="179"/>
      <c r="B572" s="185">
        <v>8000</v>
      </c>
      <c r="C572" s="186" t="s">
        <v>181</v>
      </c>
      <c r="D572" s="164">
        <v>0</v>
      </c>
    </row>
    <row r="573" spans="1:4" ht="17.100000000000001" customHeight="1" x14ac:dyDescent="0.25">
      <c r="A573" s="205" t="s">
        <v>276</v>
      </c>
      <c r="B573" s="206"/>
      <c r="C573" s="207" t="s">
        <v>277</v>
      </c>
      <c r="D573" s="171">
        <f t="shared" ref="D573" si="114">D574+D579+D582</f>
        <v>48415441</v>
      </c>
    </row>
    <row r="574" spans="1:4" ht="12" customHeight="1" x14ac:dyDescent="0.25">
      <c r="A574" s="172"/>
      <c r="B574" s="173"/>
      <c r="C574" s="174" t="s">
        <v>173</v>
      </c>
      <c r="D574" s="175">
        <f t="shared" ref="D574" si="115">D575+D576+D577+D578+D580+D581</f>
        <v>37188981</v>
      </c>
    </row>
    <row r="575" spans="1:4" ht="12" customHeight="1" x14ac:dyDescent="0.25">
      <c r="A575" s="172"/>
      <c r="B575" s="176">
        <v>1000</v>
      </c>
      <c r="C575" s="177" t="s">
        <v>174</v>
      </c>
      <c r="D575" s="178">
        <f t="shared" ref="D575:D582" si="116">D585+D595+D635+D645+D685+D675+D625</f>
        <v>26528220</v>
      </c>
    </row>
    <row r="576" spans="1:4" ht="12" customHeight="1" x14ac:dyDescent="0.25">
      <c r="A576" s="179"/>
      <c r="B576" s="180">
        <v>2000</v>
      </c>
      <c r="C576" s="163" t="s">
        <v>175</v>
      </c>
      <c r="D576" s="181">
        <f>D586+D596+D636+D646+D686+D676+D626</f>
        <v>9628276</v>
      </c>
    </row>
    <row r="577" spans="1:4" ht="12" customHeight="1" x14ac:dyDescent="0.25">
      <c r="A577" s="179"/>
      <c r="B577" s="143">
        <v>3000</v>
      </c>
      <c r="C577" s="182" t="s">
        <v>176</v>
      </c>
      <c r="D577" s="181">
        <f t="shared" si="116"/>
        <v>565346</v>
      </c>
    </row>
    <row r="578" spans="1:4" ht="12" customHeight="1" x14ac:dyDescent="0.25">
      <c r="A578" s="179"/>
      <c r="B578" s="143">
        <v>4000</v>
      </c>
      <c r="C578" s="183" t="s">
        <v>177</v>
      </c>
      <c r="D578" s="181">
        <f t="shared" si="116"/>
        <v>0</v>
      </c>
    </row>
    <row r="579" spans="1:4" ht="12" customHeight="1" x14ac:dyDescent="0.25">
      <c r="A579" s="179"/>
      <c r="B579" s="143">
        <v>5000</v>
      </c>
      <c r="C579" s="144" t="s">
        <v>178</v>
      </c>
      <c r="D579" s="184">
        <f t="shared" si="116"/>
        <v>11226460</v>
      </c>
    </row>
    <row r="580" spans="1:4" ht="12" customHeight="1" x14ac:dyDescent="0.25">
      <c r="A580" s="179"/>
      <c r="B580" s="143">
        <v>6000</v>
      </c>
      <c r="C580" s="144" t="s">
        <v>179</v>
      </c>
      <c r="D580" s="181">
        <f t="shared" si="116"/>
        <v>127088</v>
      </c>
    </row>
    <row r="581" spans="1:4" ht="12" customHeight="1" x14ac:dyDescent="0.25">
      <c r="A581" s="179"/>
      <c r="B581" s="143">
        <v>7000</v>
      </c>
      <c r="C581" s="144" t="s">
        <v>180</v>
      </c>
      <c r="D581" s="181">
        <f t="shared" si="116"/>
        <v>340051</v>
      </c>
    </row>
    <row r="582" spans="1:4" ht="12" customHeight="1" x14ac:dyDescent="0.25">
      <c r="A582" s="179"/>
      <c r="B582" s="185">
        <v>8000</v>
      </c>
      <c r="C582" s="186" t="s">
        <v>181</v>
      </c>
      <c r="D582" s="184">
        <f t="shared" si="116"/>
        <v>0</v>
      </c>
    </row>
    <row r="583" spans="1:4" ht="12" customHeight="1" x14ac:dyDescent="0.25">
      <c r="A583" s="187" t="s">
        <v>142</v>
      </c>
      <c r="B583" s="188"/>
      <c r="C583" s="189" t="s">
        <v>278</v>
      </c>
      <c r="D583" s="190">
        <f t="shared" ref="D583" si="117">D584+D589+D592</f>
        <v>10528592</v>
      </c>
    </row>
    <row r="584" spans="1:4" ht="12" customHeight="1" x14ac:dyDescent="0.25">
      <c r="A584" s="172"/>
      <c r="B584" s="173"/>
      <c r="C584" s="174" t="s">
        <v>173</v>
      </c>
      <c r="D584" s="175">
        <f t="shared" ref="D584" si="118">D585+D586+D587+D588+D590+D591</f>
        <v>8985049</v>
      </c>
    </row>
    <row r="585" spans="1:4" ht="12" customHeight="1" x14ac:dyDescent="0.25">
      <c r="A585" s="172"/>
      <c r="B585" s="176">
        <v>1000</v>
      </c>
      <c r="C585" s="177" t="s">
        <v>174</v>
      </c>
      <c r="D585" s="178">
        <v>6818313</v>
      </c>
    </row>
    <row r="586" spans="1:4" ht="12" customHeight="1" x14ac:dyDescent="0.25">
      <c r="A586" s="179"/>
      <c r="B586" s="180">
        <v>2000</v>
      </c>
      <c r="C586" s="163" t="s">
        <v>175</v>
      </c>
      <c r="D586" s="181">
        <v>2166736</v>
      </c>
    </row>
    <row r="587" spans="1:4" ht="12" customHeight="1" x14ac:dyDescent="0.25">
      <c r="A587" s="179"/>
      <c r="B587" s="143">
        <v>3000</v>
      </c>
      <c r="C587" s="182" t="s">
        <v>176</v>
      </c>
      <c r="D587" s="181">
        <v>0</v>
      </c>
    </row>
    <row r="588" spans="1:4" ht="12" customHeight="1" x14ac:dyDescent="0.25">
      <c r="A588" s="179"/>
      <c r="B588" s="143">
        <v>4000</v>
      </c>
      <c r="C588" s="183" t="s">
        <v>177</v>
      </c>
      <c r="D588" s="181">
        <v>0</v>
      </c>
    </row>
    <row r="589" spans="1:4" ht="12" customHeight="1" x14ac:dyDescent="0.25">
      <c r="A589" s="179"/>
      <c r="B589" s="143">
        <v>5000</v>
      </c>
      <c r="C589" s="144" t="s">
        <v>178</v>
      </c>
      <c r="D589" s="184">
        <v>1543543</v>
      </c>
    </row>
    <row r="590" spans="1:4" ht="12" customHeight="1" x14ac:dyDescent="0.25">
      <c r="A590" s="179"/>
      <c r="B590" s="143">
        <v>6000</v>
      </c>
      <c r="C590" s="144" t="s">
        <v>179</v>
      </c>
      <c r="D590" s="181">
        <v>0</v>
      </c>
    </row>
    <row r="591" spans="1:4" ht="15.75" customHeight="1" x14ac:dyDescent="0.25">
      <c r="A591" s="179"/>
      <c r="B591" s="143">
        <v>7000</v>
      </c>
      <c r="C591" s="144" t="s">
        <v>180</v>
      </c>
      <c r="D591" s="181">
        <v>0</v>
      </c>
    </row>
    <row r="592" spans="1:4" ht="12" customHeight="1" x14ac:dyDescent="0.25">
      <c r="A592" s="179"/>
      <c r="B592" s="185">
        <v>8000</v>
      </c>
      <c r="C592" s="186" t="s">
        <v>181</v>
      </c>
      <c r="D592" s="164">
        <v>0</v>
      </c>
    </row>
    <row r="593" spans="1:4" ht="12" customHeight="1" x14ac:dyDescent="0.25">
      <c r="A593" s="187" t="s">
        <v>279</v>
      </c>
      <c r="B593" s="188"/>
      <c r="C593" s="189" t="s">
        <v>280</v>
      </c>
      <c r="D593" s="190">
        <f t="shared" ref="D593" si="119">D594+D599+D602</f>
        <v>25249607</v>
      </c>
    </row>
    <row r="594" spans="1:4" ht="12" customHeight="1" x14ac:dyDescent="0.25">
      <c r="A594" s="172"/>
      <c r="B594" s="173"/>
      <c r="C594" s="174" t="s">
        <v>173</v>
      </c>
      <c r="D594" s="175">
        <f t="shared" ref="D594" si="120">D595+D596+D597+D598+D600+D601</f>
        <v>18978679</v>
      </c>
    </row>
    <row r="595" spans="1:4" ht="12" customHeight="1" x14ac:dyDescent="0.25">
      <c r="A595" s="172"/>
      <c r="B595" s="176">
        <v>1000</v>
      </c>
      <c r="C595" s="177" t="s">
        <v>174</v>
      </c>
      <c r="D595" s="178">
        <f>D605+D615</f>
        <v>14673814</v>
      </c>
    </row>
    <row r="596" spans="1:4" ht="12" customHeight="1" x14ac:dyDescent="0.25">
      <c r="A596" s="179"/>
      <c r="B596" s="180">
        <v>2000</v>
      </c>
      <c r="C596" s="163" t="s">
        <v>175</v>
      </c>
      <c r="D596" s="181">
        <f t="shared" ref="D596:D602" si="121">D606+D616</f>
        <v>4295977</v>
      </c>
    </row>
    <row r="597" spans="1:4" ht="12" customHeight="1" x14ac:dyDescent="0.25">
      <c r="A597" s="179"/>
      <c r="B597" s="143">
        <v>3000</v>
      </c>
      <c r="C597" s="182" t="s">
        <v>176</v>
      </c>
      <c r="D597" s="181">
        <f t="shared" si="121"/>
        <v>0</v>
      </c>
    </row>
    <row r="598" spans="1:4" ht="12" customHeight="1" x14ac:dyDescent="0.25">
      <c r="A598" s="179"/>
      <c r="B598" s="143">
        <v>4000</v>
      </c>
      <c r="C598" s="183" t="s">
        <v>177</v>
      </c>
      <c r="D598" s="181">
        <f t="shared" si="121"/>
        <v>0</v>
      </c>
    </row>
    <row r="599" spans="1:4" ht="12" customHeight="1" x14ac:dyDescent="0.25">
      <c r="A599" s="179"/>
      <c r="B599" s="143">
        <v>5000</v>
      </c>
      <c r="C599" s="144" t="s">
        <v>178</v>
      </c>
      <c r="D599" s="184">
        <f t="shared" si="121"/>
        <v>6270928</v>
      </c>
    </row>
    <row r="600" spans="1:4" ht="12" customHeight="1" x14ac:dyDescent="0.25">
      <c r="A600" s="179"/>
      <c r="B600" s="143">
        <v>6000</v>
      </c>
      <c r="C600" s="144" t="s">
        <v>179</v>
      </c>
      <c r="D600" s="181">
        <f t="shared" si="121"/>
        <v>0</v>
      </c>
    </row>
    <row r="601" spans="1:4" ht="12" customHeight="1" x14ac:dyDescent="0.25">
      <c r="A601" s="179"/>
      <c r="B601" s="143">
        <v>7000</v>
      </c>
      <c r="C601" s="144" t="s">
        <v>180</v>
      </c>
      <c r="D601" s="181">
        <f t="shared" si="121"/>
        <v>8888</v>
      </c>
    </row>
    <row r="602" spans="1:4" ht="12" customHeight="1" x14ac:dyDescent="0.25">
      <c r="A602" s="179"/>
      <c r="B602" s="185">
        <v>8000</v>
      </c>
      <c r="C602" s="186" t="s">
        <v>181</v>
      </c>
      <c r="D602" s="184">
        <f t="shared" si="121"/>
        <v>0</v>
      </c>
    </row>
    <row r="603" spans="1:4" ht="12" customHeight="1" x14ac:dyDescent="0.25">
      <c r="A603" s="200" t="s">
        <v>281</v>
      </c>
      <c r="B603" s="201"/>
      <c r="C603" s="202" t="s">
        <v>282</v>
      </c>
      <c r="D603" s="203">
        <f t="shared" ref="D603" si="122">D604+D609+D612</f>
        <v>2869549</v>
      </c>
    </row>
    <row r="604" spans="1:4" ht="12" customHeight="1" x14ac:dyDescent="0.25">
      <c r="A604" s="179"/>
      <c r="B604" s="173"/>
      <c r="C604" s="174" t="s">
        <v>173</v>
      </c>
      <c r="D604" s="175">
        <f t="shared" ref="D604" si="123">D605+D606+D607+D608+D610+D611</f>
        <v>2375763</v>
      </c>
    </row>
    <row r="605" spans="1:4" ht="12" customHeight="1" x14ac:dyDescent="0.25">
      <c r="A605" s="179"/>
      <c r="B605" s="176">
        <v>1000</v>
      </c>
      <c r="C605" s="177" t="s">
        <v>174</v>
      </c>
      <c r="D605" s="178">
        <v>1726881</v>
      </c>
    </row>
    <row r="606" spans="1:4" ht="12" customHeight="1" x14ac:dyDescent="0.25">
      <c r="A606" s="179"/>
      <c r="B606" s="180">
        <v>2000</v>
      </c>
      <c r="C606" s="163" t="s">
        <v>175</v>
      </c>
      <c r="D606" s="181">
        <v>648882</v>
      </c>
    </row>
    <row r="607" spans="1:4" ht="12" customHeight="1" x14ac:dyDescent="0.25">
      <c r="A607" s="179"/>
      <c r="B607" s="143">
        <v>3000</v>
      </c>
      <c r="C607" s="182" t="s">
        <v>176</v>
      </c>
      <c r="D607" s="181">
        <v>0</v>
      </c>
    </row>
    <row r="608" spans="1:4" ht="12" customHeight="1" x14ac:dyDescent="0.25">
      <c r="A608" s="179"/>
      <c r="B608" s="143">
        <v>4000</v>
      </c>
      <c r="C608" s="183" t="s">
        <v>177</v>
      </c>
      <c r="D608" s="181">
        <v>0</v>
      </c>
    </row>
    <row r="609" spans="1:4" ht="12" customHeight="1" x14ac:dyDescent="0.25">
      <c r="A609" s="179"/>
      <c r="B609" s="143">
        <v>5000</v>
      </c>
      <c r="C609" s="144" t="s">
        <v>178</v>
      </c>
      <c r="D609" s="184">
        <v>493786</v>
      </c>
    </row>
    <row r="610" spans="1:4" ht="12" customHeight="1" x14ac:dyDescent="0.25">
      <c r="A610" s="179"/>
      <c r="B610" s="143">
        <v>6000</v>
      </c>
      <c r="C610" s="144" t="s">
        <v>179</v>
      </c>
      <c r="D610" s="181">
        <v>0</v>
      </c>
    </row>
    <row r="611" spans="1:4" ht="12" customHeight="1" x14ac:dyDescent="0.25">
      <c r="A611" s="179"/>
      <c r="B611" s="143">
        <v>7000</v>
      </c>
      <c r="C611" s="144" t="s">
        <v>180</v>
      </c>
      <c r="D611" s="181">
        <v>0</v>
      </c>
    </row>
    <row r="612" spans="1:4" ht="12" customHeight="1" x14ac:dyDescent="0.25">
      <c r="A612" s="179"/>
      <c r="B612" s="185">
        <v>8000</v>
      </c>
      <c r="C612" s="186" t="s">
        <v>181</v>
      </c>
      <c r="D612" s="164">
        <v>0</v>
      </c>
    </row>
    <row r="613" spans="1:4" ht="25.5" customHeight="1" x14ac:dyDescent="0.25">
      <c r="A613" s="200" t="s">
        <v>283</v>
      </c>
      <c r="B613" s="201"/>
      <c r="C613" s="209" t="s">
        <v>284</v>
      </c>
      <c r="D613" s="203">
        <f t="shared" ref="D613" si="124">D614+D619+D622</f>
        <v>22380058</v>
      </c>
    </row>
    <row r="614" spans="1:4" ht="12" customHeight="1" x14ac:dyDescent="0.25">
      <c r="A614" s="172"/>
      <c r="B614" s="173"/>
      <c r="C614" s="174" t="s">
        <v>173</v>
      </c>
      <c r="D614" s="175">
        <f t="shared" ref="D614" si="125">D615+D616+D617+D618+D620+D621</f>
        <v>16602916</v>
      </c>
    </row>
    <row r="615" spans="1:4" ht="12" customHeight="1" x14ac:dyDescent="0.25">
      <c r="A615" s="172"/>
      <c r="B615" s="176">
        <v>1000</v>
      </c>
      <c r="C615" s="177" t="s">
        <v>174</v>
      </c>
      <c r="D615" s="178">
        <v>12946933</v>
      </c>
    </row>
    <row r="616" spans="1:4" ht="12" customHeight="1" x14ac:dyDescent="0.25">
      <c r="A616" s="179"/>
      <c r="B616" s="180">
        <v>2000</v>
      </c>
      <c r="C616" s="163" t="s">
        <v>175</v>
      </c>
      <c r="D616" s="181">
        <v>3647095</v>
      </c>
    </row>
    <row r="617" spans="1:4" ht="12" customHeight="1" x14ac:dyDescent="0.25">
      <c r="A617" s="179"/>
      <c r="B617" s="143">
        <v>3000</v>
      </c>
      <c r="C617" s="182" t="s">
        <v>176</v>
      </c>
      <c r="D617" s="181">
        <v>0</v>
      </c>
    </row>
    <row r="618" spans="1:4" ht="12" customHeight="1" x14ac:dyDescent="0.25">
      <c r="A618" s="179"/>
      <c r="B618" s="143">
        <v>4000</v>
      </c>
      <c r="C618" s="183" t="s">
        <v>177</v>
      </c>
      <c r="D618" s="181">
        <v>0</v>
      </c>
    </row>
    <row r="619" spans="1:4" ht="12" customHeight="1" x14ac:dyDescent="0.25">
      <c r="A619" s="179"/>
      <c r="B619" s="143">
        <v>5000</v>
      </c>
      <c r="C619" s="144" t="s">
        <v>178</v>
      </c>
      <c r="D619" s="184">
        <v>5777142</v>
      </c>
    </row>
    <row r="620" spans="1:4" ht="12" customHeight="1" x14ac:dyDescent="0.25">
      <c r="A620" s="179"/>
      <c r="B620" s="143">
        <v>6000</v>
      </c>
      <c r="C620" s="144" t="s">
        <v>179</v>
      </c>
      <c r="D620" s="181">
        <v>0</v>
      </c>
    </row>
    <row r="621" spans="1:4" ht="12" customHeight="1" x14ac:dyDescent="0.25">
      <c r="A621" s="179"/>
      <c r="B621" s="143">
        <v>7000</v>
      </c>
      <c r="C621" s="144" t="s">
        <v>180</v>
      </c>
      <c r="D621" s="181">
        <v>8888</v>
      </c>
    </row>
    <row r="622" spans="1:4" ht="12" customHeight="1" x14ac:dyDescent="0.25">
      <c r="A622" s="179"/>
      <c r="B622" s="185">
        <v>8000</v>
      </c>
      <c r="C622" s="186" t="s">
        <v>181</v>
      </c>
      <c r="D622" s="164">
        <v>0</v>
      </c>
    </row>
    <row r="623" spans="1:4" ht="12" customHeight="1" x14ac:dyDescent="0.25">
      <c r="A623" s="187" t="s">
        <v>285</v>
      </c>
      <c r="B623" s="188"/>
      <c r="C623" s="189" t="s">
        <v>286</v>
      </c>
      <c r="D623" s="190">
        <f t="shared" ref="D623" si="126">D624+D629+D632</f>
        <v>902748</v>
      </c>
    </row>
    <row r="624" spans="1:4" ht="12" customHeight="1" x14ac:dyDescent="0.25">
      <c r="A624" s="172"/>
      <c r="B624" s="173"/>
      <c r="C624" s="174" t="s">
        <v>173</v>
      </c>
      <c r="D624" s="175">
        <f t="shared" ref="D624" si="127">D625+D626+D627+D628+D630+D631</f>
        <v>879133</v>
      </c>
    </row>
    <row r="625" spans="1:4" ht="12" customHeight="1" x14ac:dyDescent="0.25">
      <c r="A625" s="172"/>
      <c r="B625" s="176">
        <v>1000</v>
      </c>
      <c r="C625" s="177" t="s">
        <v>174</v>
      </c>
      <c r="D625" s="178">
        <v>700377</v>
      </c>
    </row>
    <row r="626" spans="1:4" ht="12" customHeight="1" x14ac:dyDescent="0.25">
      <c r="A626" s="179"/>
      <c r="B626" s="180">
        <v>2000</v>
      </c>
      <c r="C626" s="163" t="s">
        <v>175</v>
      </c>
      <c r="D626" s="181">
        <v>135757</v>
      </c>
    </row>
    <row r="627" spans="1:4" ht="12" customHeight="1" x14ac:dyDescent="0.25">
      <c r="A627" s="179"/>
      <c r="B627" s="143">
        <v>3000</v>
      </c>
      <c r="C627" s="182" t="s">
        <v>176</v>
      </c>
      <c r="D627" s="181">
        <v>0</v>
      </c>
    </row>
    <row r="628" spans="1:4" ht="12" customHeight="1" x14ac:dyDescent="0.25">
      <c r="A628" s="179"/>
      <c r="B628" s="143">
        <v>4000</v>
      </c>
      <c r="C628" s="183" t="s">
        <v>177</v>
      </c>
      <c r="D628" s="181">
        <v>0</v>
      </c>
    </row>
    <row r="629" spans="1:4" ht="12" customHeight="1" x14ac:dyDescent="0.25">
      <c r="A629" s="179"/>
      <c r="B629" s="143">
        <v>5000</v>
      </c>
      <c r="C629" s="144" t="s">
        <v>178</v>
      </c>
      <c r="D629" s="184">
        <v>23615</v>
      </c>
    </row>
    <row r="630" spans="1:4" ht="12" customHeight="1" x14ac:dyDescent="0.25">
      <c r="A630" s="179"/>
      <c r="B630" s="143">
        <v>6000</v>
      </c>
      <c r="C630" s="144" t="s">
        <v>179</v>
      </c>
      <c r="D630" s="181">
        <v>42688</v>
      </c>
    </row>
    <row r="631" spans="1:4" ht="12" customHeight="1" x14ac:dyDescent="0.25">
      <c r="A631" s="179"/>
      <c r="B631" s="143">
        <v>7000</v>
      </c>
      <c r="C631" s="144" t="s">
        <v>180</v>
      </c>
      <c r="D631" s="181">
        <v>311</v>
      </c>
    </row>
    <row r="632" spans="1:4" ht="12" customHeight="1" x14ac:dyDescent="0.25">
      <c r="A632" s="179"/>
      <c r="B632" s="185">
        <v>8000</v>
      </c>
      <c r="C632" s="186" t="s">
        <v>181</v>
      </c>
      <c r="D632" s="164">
        <v>0</v>
      </c>
    </row>
    <row r="633" spans="1:4" ht="14.25" customHeight="1" x14ac:dyDescent="0.25">
      <c r="A633" s="187" t="s">
        <v>287</v>
      </c>
      <c r="B633" s="188"/>
      <c r="C633" s="189" t="s">
        <v>288</v>
      </c>
      <c r="D633" s="190">
        <f t="shared" ref="D633" si="128">D634+D639+D642</f>
        <v>12200</v>
      </c>
    </row>
    <row r="634" spans="1:4" ht="12" customHeight="1" x14ac:dyDescent="0.25">
      <c r="A634" s="172"/>
      <c r="B634" s="173"/>
      <c r="C634" s="174" t="s">
        <v>173</v>
      </c>
      <c r="D634" s="175">
        <f t="shared" ref="D634" si="129">D635+D636+D637+D638+D640+D641</f>
        <v>12200</v>
      </c>
    </row>
    <row r="635" spans="1:4" ht="12" customHeight="1" x14ac:dyDescent="0.25">
      <c r="A635" s="172"/>
      <c r="B635" s="176">
        <v>1000</v>
      </c>
      <c r="C635" s="177" t="s">
        <v>174</v>
      </c>
      <c r="D635" s="178">
        <v>0</v>
      </c>
    </row>
    <row r="636" spans="1:4" ht="12" customHeight="1" x14ac:dyDescent="0.25">
      <c r="A636" s="179"/>
      <c r="B636" s="180">
        <v>2000</v>
      </c>
      <c r="C636" s="163" t="s">
        <v>175</v>
      </c>
      <c r="D636" s="181">
        <v>0</v>
      </c>
    </row>
    <row r="637" spans="1:4" ht="12" customHeight="1" x14ac:dyDescent="0.25">
      <c r="A637" s="179"/>
      <c r="B637" s="143">
        <v>3000</v>
      </c>
      <c r="C637" s="182" t="s">
        <v>176</v>
      </c>
      <c r="D637" s="181">
        <v>0</v>
      </c>
    </row>
    <row r="638" spans="1:4" ht="12" customHeight="1" x14ac:dyDescent="0.25">
      <c r="A638" s="179"/>
      <c r="B638" s="143">
        <v>4000</v>
      </c>
      <c r="C638" s="183" t="s">
        <v>177</v>
      </c>
      <c r="D638" s="181">
        <v>0</v>
      </c>
    </row>
    <row r="639" spans="1:4" ht="12" customHeight="1" x14ac:dyDescent="0.25">
      <c r="A639" s="179"/>
      <c r="B639" s="143">
        <v>5000</v>
      </c>
      <c r="C639" s="144" t="s">
        <v>178</v>
      </c>
      <c r="D639" s="184">
        <v>0</v>
      </c>
    </row>
    <row r="640" spans="1:4" ht="12" customHeight="1" x14ac:dyDescent="0.25">
      <c r="A640" s="179"/>
      <c r="B640" s="143">
        <v>6000</v>
      </c>
      <c r="C640" s="144" t="s">
        <v>179</v>
      </c>
      <c r="D640" s="181">
        <v>0</v>
      </c>
    </row>
    <row r="641" spans="1:4" ht="12" customHeight="1" x14ac:dyDescent="0.25">
      <c r="A641" s="179"/>
      <c r="B641" s="143">
        <v>7000</v>
      </c>
      <c r="C641" s="144" t="s">
        <v>180</v>
      </c>
      <c r="D641" s="181">
        <v>12200</v>
      </c>
    </row>
    <row r="642" spans="1:4" ht="12" customHeight="1" x14ac:dyDescent="0.25">
      <c r="A642" s="179"/>
      <c r="B642" s="185">
        <v>8000</v>
      </c>
      <c r="C642" s="186" t="s">
        <v>181</v>
      </c>
      <c r="D642" s="164">
        <v>0</v>
      </c>
    </row>
    <row r="643" spans="1:4" ht="12" customHeight="1" x14ac:dyDescent="0.25">
      <c r="A643" s="187" t="s">
        <v>146</v>
      </c>
      <c r="B643" s="188"/>
      <c r="C643" s="189" t="s">
        <v>289</v>
      </c>
      <c r="D643" s="190">
        <f t="shared" ref="D643" si="130">D644+D649+D652</f>
        <v>4485109</v>
      </c>
    </row>
    <row r="644" spans="1:4" ht="12" customHeight="1" x14ac:dyDescent="0.25">
      <c r="A644" s="172"/>
      <c r="B644" s="173"/>
      <c r="C644" s="174" t="s">
        <v>173</v>
      </c>
      <c r="D644" s="175">
        <f t="shared" ref="D644" si="131">D645+D646+D647+D648+D650+D651</f>
        <v>4338530</v>
      </c>
    </row>
    <row r="645" spans="1:4" ht="12" customHeight="1" x14ac:dyDescent="0.25">
      <c r="A645" s="172"/>
      <c r="B645" s="176">
        <v>1000</v>
      </c>
      <c r="C645" s="177" t="s">
        <v>174</v>
      </c>
      <c r="D645" s="178">
        <f t="shared" ref="D645:D652" si="132">D655+D665</f>
        <v>2719683</v>
      </c>
    </row>
    <row r="646" spans="1:4" ht="12" customHeight="1" x14ac:dyDescent="0.25">
      <c r="A646" s="179"/>
      <c r="B646" s="180">
        <v>2000</v>
      </c>
      <c r="C646" s="163" t="s">
        <v>175</v>
      </c>
      <c r="D646" s="181">
        <f t="shared" si="132"/>
        <v>1425069</v>
      </c>
    </row>
    <row r="647" spans="1:4" ht="12" customHeight="1" x14ac:dyDescent="0.25">
      <c r="A647" s="179"/>
      <c r="B647" s="143">
        <v>3000</v>
      </c>
      <c r="C647" s="182" t="s">
        <v>176</v>
      </c>
      <c r="D647" s="181">
        <f t="shared" si="132"/>
        <v>191197</v>
      </c>
    </row>
    <row r="648" spans="1:4" ht="12" customHeight="1" x14ac:dyDescent="0.25">
      <c r="A648" s="179"/>
      <c r="B648" s="143">
        <v>4000</v>
      </c>
      <c r="C648" s="183" t="s">
        <v>177</v>
      </c>
      <c r="D648" s="181">
        <f t="shared" si="132"/>
        <v>0</v>
      </c>
    </row>
    <row r="649" spans="1:4" ht="12" customHeight="1" x14ac:dyDescent="0.25">
      <c r="A649" s="179"/>
      <c r="B649" s="143">
        <v>5000</v>
      </c>
      <c r="C649" s="144" t="s">
        <v>178</v>
      </c>
      <c r="D649" s="184">
        <f t="shared" si="132"/>
        <v>146579</v>
      </c>
    </row>
    <row r="650" spans="1:4" ht="12" customHeight="1" x14ac:dyDescent="0.25">
      <c r="A650" s="179"/>
      <c r="B650" s="143">
        <v>6000</v>
      </c>
      <c r="C650" s="144" t="s">
        <v>179</v>
      </c>
      <c r="D650" s="181">
        <f t="shared" si="132"/>
        <v>0</v>
      </c>
    </row>
    <row r="651" spans="1:4" ht="12" customHeight="1" x14ac:dyDescent="0.25">
      <c r="A651" s="179"/>
      <c r="B651" s="143">
        <v>7000</v>
      </c>
      <c r="C651" s="144" t="s">
        <v>180</v>
      </c>
      <c r="D651" s="181">
        <f t="shared" si="132"/>
        <v>2581</v>
      </c>
    </row>
    <row r="652" spans="1:4" ht="12" customHeight="1" x14ac:dyDescent="0.25">
      <c r="A652" s="179"/>
      <c r="B652" s="185">
        <v>8000</v>
      </c>
      <c r="C652" s="186" t="s">
        <v>181</v>
      </c>
      <c r="D652" s="164">
        <f t="shared" si="132"/>
        <v>0</v>
      </c>
    </row>
    <row r="653" spans="1:4" ht="12" customHeight="1" x14ac:dyDescent="0.25">
      <c r="A653" s="200" t="s">
        <v>290</v>
      </c>
      <c r="B653" s="201"/>
      <c r="C653" s="202" t="s">
        <v>291</v>
      </c>
      <c r="D653" s="203">
        <f t="shared" ref="D653" si="133">D654+D659+D662</f>
        <v>4485109</v>
      </c>
    </row>
    <row r="654" spans="1:4" ht="12" customHeight="1" x14ac:dyDescent="0.25">
      <c r="A654" s="179"/>
      <c r="B654" s="173"/>
      <c r="C654" s="174" t="s">
        <v>173</v>
      </c>
      <c r="D654" s="175">
        <f t="shared" ref="D654" si="134">D655+D656+D657+D658+D660+D661</f>
        <v>4338530</v>
      </c>
    </row>
    <row r="655" spans="1:4" ht="12" customHeight="1" x14ac:dyDescent="0.25">
      <c r="A655" s="179"/>
      <c r="B655" s="176">
        <v>1000</v>
      </c>
      <c r="C655" s="177" t="s">
        <v>174</v>
      </c>
      <c r="D655" s="178">
        <v>2719683</v>
      </c>
    </row>
    <row r="656" spans="1:4" ht="12" customHeight="1" x14ac:dyDescent="0.25">
      <c r="A656" s="179"/>
      <c r="B656" s="180">
        <v>2000</v>
      </c>
      <c r="C656" s="163" t="s">
        <v>175</v>
      </c>
      <c r="D656" s="181">
        <v>1425069</v>
      </c>
    </row>
    <row r="657" spans="1:4" ht="12" customHeight="1" x14ac:dyDescent="0.25">
      <c r="A657" s="179"/>
      <c r="B657" s="143">
        <v>3000</v>
      </c>
      <c r="C657" s="182" t="s">
        <v>176</v>
      </c>
      <c r="D657" s="181">
        <v>191197</v>
      </c>
    </row>
    <row r="658" spans="1:4" ht="12" customHeight="1" x14ac:dyDescent="0.25">
      <c r="A658" s="179"/>
      <c r="B658" s="143">
        <v>4000</v>
      </c>
      <c r="C658" s="183" t="s">
        <v>177</v>
      </c>
      <c r="D658" s="181">
        <v>0</v>
      </c>
    </row>
    <row r="659" spans="1:4" ht="12" customHeight="1" x14ac:dyDescent="0.25">
      <c r="A659" s="179"/>
      <c r="B659" s="143">
        <v>5000</v>
      </c>
      <c r="C659" s="144" t="s">
        <v>178</v>
      </c>
      <c r="D659" s="184">
        <v>146579</v>
      </c>
    </row>
    <row r="660" spans="1:4" ht="12" customHeight="1" x14ac:dyDescent="0.25">
      <c r="A660" s="179"/>
      <c r="B660" s="143">
        <v>6000</v>
      </c>
      <c r="C660" s="144" t="s">
        <v>179</v>
      </c>
      <c r="D660" s="181">
        <v>0</v>
      </c>
    </row>
    <row r="661" spans="1:4" ht="12" customHeight="1" x14ac:dyDescent="0.25">
      <c r="A661" s="179"/>
      <c r="B661" s="143">
        <v>7000</v>
      </c>
      <c r="C661" s="144" t="s">
        <v>180</v>
      </c>
      <c r="D661" s="181">
        <v>2581</v>
      </c>
    </row>
    <row r="662" spans="1:4" ht="12" customHeight="1" x14ac:dyDescent="0.25">
      <c r="A662" s="179"/>
      <c r="B662" s="185">
        <v>8000</v>
      </c>
      <c r="C662" s="186" t="s">
        <v>181</v>
      </c>
      <c r="D662" s="164">
        <v>0</v>
      </c>
    </row>
    <row r="663" spans="1:4" ht="12" hidden="1" customHeight="1" outlineLevel="1" x14ac:dyDescent="0.25">
      <c r="A663" s="200" t="s">
        <v>292</v>
      </c>
      <c r="B663" s="201"/>
      <c r="C663" s="202" t="s">
        <v>293</v>
      </c>
      <c r="D663" s="203">
        <f t="shared" ref="D663" si="135">D664+D669+D672</f>
        <v>0</v>
      </c>
    </row>
    <row r="664" spans="1:4" ht="12" hidden="1" customHeight="1" outlineLevel="1" x14ac:dyDescent="0.25">
      <c r="A664" s="179"/>
      <c r="B664" s="173"/>
      <c r="C664" s="174" t="s">
        <v>173</v>
      </c>
      <c r="D664" s="175">
        <f t="shared" ref="D664" si="136">D665+D666+D667+D668+D670+D671</f>
        <v>0</v>
      </c>
    </row>
    <row r="665" spans="1:4" ht="12" hidden="1" customHeight="1" outlineLevel="1" x14ac:dyDescent="0.25">
      <c r="A665" s="179"/>
      <c r="B665" s="176">
        <v>1000</v>
      </c>
      <c r="C665" s="177" t="s">
        <v>174</v>
      </c>
      <c r="D665" s="178"/>
    </row>
    <row r="666" spans="1:4" ht="12" hidden="1" customHeight="1" outlineLevel="1" x14ac:dyDescent="0.25">
      <c r="A666" s="179"/>
      <c r="B666" s="180">
        <v>2000</v>
      </c>
      <c r="C666" s="163" t="s">
        <v>175</v>
      </c>
      <c r="D666" s="181"/>
    </row>
    <row r="667" spans="1:4" ht="12" hidden="1" customHeight="1" outlineLevel="1" x14ac:dyDescent="0.25">
      <c r="A667" s="179"/>
      <c r="B667" s="143">
        <v>3000</v>
      </c>
      <c r="C667" s="182" t="s">
        <v>176</v>
      </c>
      <c r="D667" s="181"/>
    </row>
    <row r="668" spans="1:4" ht="12" hidden="1" customHeight="1" outlineLevel="1" x14ac:dyDescent="0.25">
      <c r="A668" s="179"/>
      <c r="B668" s="143">
        <v>4000</v>
      </c>
      <c r="C668" s="183" t="s">
        <v>177</v>
      </c>
      <c r="D668" s="181"/>
    </row>
    <row r="669" spans="1:4" ht="12" hidden="1" customHeight="1" outlineLevel="1" x14ac:dyDescent="0.25">
      <c r="A669" s="179"/>
      <c r="B669" s="143">
        <v>5000</v>
      </c>
      <c r="C669" s="144" t="s">
        <v>178</v>
      </c>
      <c r="D669" s="184"/>
    </row>
    <row r="670" spans="1:4" ht="12" hidden="1" customHeight="1" outlineLevel="1" x14ac:dyDescent="0.25">
      <c r="A670" s="179"/>
      <c r="B670" s="143">
        <v>6000</v>
      </c>
      <c r="C670" s="144" t="s">
        <v>179</v>
      </c>
      <c r="D670" s="181"/>
    </row>
    <row r="671" spans="1:4" ht="12" hidden="1" customHeight="1" outlineLevel="1" x14ac:dyDescent="0.25">
      <c r="A671" s="179"/>
      <c r="B671" s="143">
        <v>7000</v>
      </c>
      <c r="C671" s="144" t="s">
        <v>180</v>
      </c>
      <c r="D671" s="181"/>
    </row>
    <row r="672" spans="1:4" ht="12" hidden="1" customHeight="1" outlineLevel="1" x14ac:dyDescent="0.25">
      <c r="A672" s="179"/>
      <c r="B672" s="185">
        <v>8000</v>
      </c>
      <c r="C672" s="186" t="s">
        <v>181</v>
      </c>
      <c r="D672" s="164"/>
    </row>
    <row r="673" spans="1:4" ht="12" customHeight="1" collapsed="1" x14ac:dyDescent="0.25">
      <c r="A673" s="187" t="s">
        <v>294</v>
      </c>
      <c r="B673" s="188"/>
      <c r="C673" s="189" t="s">
        <v>295</v>
      </c>
      <c r="D673" s="190">
        <f t="shared" ref="D673" si="137">D674+D679+D682</f>
        <v>5286064</v>
      </c>
    </row>
    <row r="674" spans="1:4" ht="12" customHeight="1" x14ac:dyDescent="0.25">
      <c r="A674" s="172"/>
      <c r="B674" s="173"/>
      <c r="C674" s="174" t="s">
        <v>173</v>
      </c>
      <c r="D674" s="175">
        <f t="shared" ref="D674" si="138">D675+D676+D677+D678+D680+D681</f>
        <v>2049219</v>
      </c>
    </row>
    <row r="675" spans="1:4" ht="12" customHeight="1" x14ac:dyDescent="0.25">
      <c r="A675" s="172"/>
      <c r="B675" s="176">
        <v>1000</v>
      </c>
      <c r="C675" s="177" t="s">
        <v>174</v>
      </c>
      <c r="D675" s="178">
        <v>990799</v>
      </c>
    </row>
    <row r="676" spans="1:4" ht="12" customHeight="1" x14ac:dyDescent="0.25">
      <c r="A676" s="179"/>
      <c r="B676" s="180">
        <v>2000</v>
      </c>
      <c r="C676" s="163" t="s">
        <v>175</v>
      </c>
      <c r="D676" s="181">
        <v>1057220</v>
      </c>
    </row>
    <row r="677" spans="1:4" ht="12" customHeight="1" x14ac:dyDescent="0.25">
      <c r="A677" s="179"/>
      <c r="B677" s="143">
        <v>3000</v>
      </c>
      <c r="C677" s="182" t="s">
        <v>176</v>
      </c>
      <c r="D677" s="181">
        <v>0</v>
      </c>
    </row>
    <row r="678" spans="1:4" ht="12" customHeight="1" x14ac:dyDescent="0.25">
      <c r="A678" s="179"/>
      <c r="B678" s="143">
        <v>4000</v>
      </c>
      <c r="C678" s="183" t="s">
        <v>177</v>
      </c>
      <c r="D678" s="181">
        <v>0</v>
      </c>
    </row>
    <row r="679" spans="1:4" ht="12" customHeight="1" x14ac:dyDescent="0.25">
      <c r="A679" s="179"/>
      <c r="B679" s="143">
        <v>5000</v>
      </c>
      <c r="C679" s="144" t="s">
        <v>178</v>
      </c>
      <c r="D679" s="184">
        <v>3236845</v>
      </c>
    </row>
    <row r="680" spans="1:4" ht="12" customHeight="1" x14ac:dyDescent="0.25">
      <c r="A680" s="179"/>
      <c r="B680" s="143">
        <v>6000</v>
      </c>
      <c r="C680" s="144" t="s">
        <v>179</v>
      </c>
      <c r="D680" s="181">
        <v>1200</v>
      </c>
    </row>
    <row r="681" spans="1:4" ht="12" customHeight="1" x14ac:dyDescent="0.25">
      <c r="A681" s="179"/>
      <c r="B681" s="143">
        <v>7000</v>
      </c>
      <c r="C681" s="144" t="s">
        <v>180</v>
      </c>
      <c r="D681" s="181">
        <v>0</v>
      </c>
    </row>
    <row r="682" spans="1:4" ht="12" customHeight="1" x14ac:dyDescent="0.25">
      <c r="A682" s="179"/>
      <c r="B682" s="185">
        <v>8000</v>
      </c>
      <c r="C682" s="186" t="s">
        <v>181</v>
      </c>
      <c r="D682" s="164">
        <v>0</v>
      </c>
    </row>
    <row r="683" spans="1:4" ht="12" customHeight="1" x14ac:dyDescent="0.25">
      <c r="A683" s="187" t="s">
        <v>296</v>
      </c>
      <c r="B683" s="188"/>
      <c r="C683" s="189" t="s">
        <v>297</v>
      </c>
      <c r="D683" s="190">
        <f t="shared" ref="D683" si="139">D684+D689+D692</f>
        <v>1951121</v>
      </c>
    </row>
    <row r="684" spans="1:4" ht="12" customHeight="1" x14ac:dyDescent="0.25">
      <c r="A684" s="172"/>
      <c r="B684" s="173"/>
      <c r="C684" s="174" t="s">
        <v>173</v>
      </c>
      <c r="D684" s="175">
        <f t="shared" ref="D684" si="140">D685+D686+D687+D688+D690+D691</f>
        <v>1946171</v>
      </c>
    </row>
    <row r="685" spans="1:4" ht="12" customHeight="1" x14ac:dyDescent="0.25">
      <c r="A685" s="172"/>
      <c r="B685" s="176">
        <v>1000</v>
      </c>
      <c r="C685" s="177" t="s">
        <v>174</v>
      </c>
      <c r="D685" s="178">
        <f t="shared" ref="D685:D692" si="141">D695+D705</f>
        <v>625234</v>
      </c>
    </row>
    <row r="686" spans="1:4" ht="12" customHeight="1" x14ac:dyDescent="0.25">
      <c r="A686" s="179"/>
      <c r="B686" s="180">
        <v>2000</v>
      </c>
      <c r="C686" s="163" t="s">
        <v>175</v>
      </c>
      <c r="D686" s="181">
        <f>D696+D706</f>
        <v>547517</v>
      </c>
    </row>
    <row r="687" spans="1:4" ht="12" customHeight="1" x14ac:dyDescent="0.25">
      <c r="A687" s="179"/>
      <c r="B687" s="143">
        <v>3000</v>
      </c>
      <c r="C687" s="182" t="s">
        <v>176</v>
      </c>
      <c r="D687" s="181">
        <f t="shared" si="141"/>
        <v>374149</v>
      </c>
    </row>
    <row r="688" spans="1:4" ht="12" customHeight="1" x14ac:dyDescent="0.25">
      <c r="A688" s="179"/>
      <c r="B688" s="143">
        <v>4000</v>
      </c>
      <c r="C688" s="183" t="s">
        <v>177</v>
      </c>
      <c r="D688" s="181">
        <f t="shared" si="141"/>
        <v>0</v>
      </c>
    </row>
    <row r="689" spans="1:4" ht="12" customHeight="1" x14ac:dyDescent="0.25">
      <c r="A689" s="179"/>
      <c r="B689" s="143">
        <v>5000</v>
      </c>
      <c r="C689" s="144" t="s">
        <v>178</v>
      </c>
      <c r="D689" s="184">
        <f t="shared" si="141"/>
        <v>4950</v>
      </c>
    </row>
    <row r="690" spans="1:4" ht="12" customHeight="1" x14ac:dyDescent="0.25">
      <c r="A690" s="179"/>
      <c r="B690" s="143">
        <v>6000</v>
      </c>
      <c r="C690" s="144" t="s">
        <v>179</v>
      </c>
      <c r="D690" s="181">
        <f t="shared" si="141"/>
        <v>83200</v>
      </c>
    </row>
    <row r="691" spans="1:4" ht="12" customHeight="1" x14ac:dyDescent="0.25">
      <c r="A691" s="179"/>
      <c r="B691" s="143">
        <v>7000</v>
      </c>
      <c r="C691" s="144" t="s">
        <v>180</v>
      </c>
      <c r="D691" s="181">
        <f t="shared" si="141"/>
        <v>316071</v>
      </c>
    </row>
    <row r="692" spans="1:4" ht="12" customHeight="1" x14ac:dyDescent="0.25">
      <c r="A692" s="179"/>
      <c r="B692" s="185">
        <v>8000</v>
      </c>
      <c r="C692" s="186" t="s">
        <v>181</v>
      </c>
      <c r="D692" s="184">
        <f t="shared" si="141"/>
        <v>0</v>
      </c>
    </row>
    <row r="693" spans="1:4" ht="12" customHeight="1" x14ac:dyDescent="0.25">
      <c r="A693" s="200" t="s">
        <v>298</v>
      </c>
      <c r="B693" s="201"/>
      <c r="C693" s="202" t="s">
        <v>299</v>
      </c>
      <c r="D693" s="203">
        <f t="shared" ref="D693" si="142">D694+D699+D702</f>
        <v>291914</v>
      </c>
    </row>
    <row r="694" spans="1:4" ht="12" customHeight="1" x14ac:dyDescent="0.25">
      <c r="A694" s="172"/>
      <c r="B694" s="173"/>
      <c r="C694" s="174" t="s">
        <v>173</v>
      </c>
      <c r="D694" s="175">
        <f t="shared" ref="D694" si="143">D695+D696+D697+D698+D700+D701</f>
        <v>289514</v>
      </c>
    </row>
    <row r="695" spans="1:4" ht="12" customHeight="1" x14ac:dyDescent="0.25">
      <c r="A695" s="172"/>
      <c r="B695" s="176">
        <v>1000</v>
      </c>
      <c r="C695" s="177" t="s">
        <v>174</v>
      </c>
      <c r="D695" s="178">
        <v>257969</v>
      </c>
    </row>
    <row r="696" spans="1:4" ht="12" customHeight="1" x14ac:dyDescent="0.25">
      <c r="A696" s="179"/>
      <c r="B696" s="180">
        <v>2000</v>
      </c>
      <c r="C696" s="163" t="s">
        <v>175</v>
      </c>
      <c r="D696" s="181">
        <v>31545</v>
      </c>
    </row>
    <row r="697" spans="1:4" ht="12" customHeight="1" x14ac:dyDescent="0.25">
      <c r="A697" s="179"/>
      <c r="B697" s="143">
        <v>3000</v>
      </c>
      <c r="C697" s="182" t="s">
        <v>176</v>
      </c>
      <c r="D697" s="181">
        <v>0</v>
      </c>
    </row>
    <row r="698" spans="1:4" ht="12" customHeight="1" x14ac:dyDescent="0.25">
      <c r="A698" s="179"/>
      <c r="B698" s="143">
        <v>4000</v>
      </c>
      <c r="C698" s="183" t="s">
        <v>177</v>
      </c>
      <c r="D698" s="181">
        <v>0</v>
      </c>
    </row>
    <row r="699" spans="1:4" ht="12" customHeight="1" x14ac:dyDescent="0.25">
      <c r="A699" s="179"/>
      <c r="B699" s="143">
        <v>5000</v>
      </c>
      <c r="C699" s="144" t="s">
        <v>178</v>
      </c>
      <c r="D699" s="184">
        <v>2400</v>
      </c>
    </row>
    <row r="700" spans="1:4" ht="12" customHeight="1" x14ac:dyDescent="0.25">
      <c r="A700" s="179"/>
      <c r="B700" s="143">
        <v>6000</v>
      </c>
      <c r="C700" s="144" t="s">
        <v>179</v>
      </c>
      <c r="D700" s="181">
        <v>0</v>
      </c>
    </row>
    <row r="701" spans="1:4" ht="12" customHeight="1" x14ac:dyDescent="0.25">
      <c r="A701" s="179"/>
      <c r="B701" s="143">
        <v>7000</v>
      </c>
      <c r="C701" s="144" t="s">
        <v>180</v>
      </c>
      <c r="D701" s="181">
        <v>0</v>
      </c>
    </row>
    <row r="702" spans="1:4" ht="12" customHeight="1" x14ac:dyDescent="0.25">
      <c r="A702" s="179"/>
      <c r="B702" s="185">
        <v>8000</v>
      </c>
      <c r="C702" s="186" t="s">
        <v>181</v>
      </c>
      <c r="D702" s="164">
        <v>0</v>
      </c>
    </row>
    <row r="703" spans="1:4" ht="12" customHeight="1" x14ac:dyDescent="0.25">
      <c r="A703" s="200" t="s">
        <v>300</v>
      </c>
      <c r="B703" s="201"/>
      <c r="C703" s="202" t="s">
        <v>301</v>
      </c>
      <c r="D703" s="203">
        <f t="shared" ref="D703" si="144">D704+D709+D712</f>
        <v>1659207</v>
      </c>
    </row>
    <row r="704" spans="1:4" ht="12" customHeight="1" x14ac:dyDescent="0.25">
      <c r="A704" s="172"/>
      <c r="B704" s="173"/>
      <c r="C704" s="174" t="s">
        <v>173</v>
      </c>
      <c r="D704" s="175">
        <f t="shared" ref="D704" si="145">D705+D706+D707+D708+D710+D711</f>
        <v>1656657</v>
      </c>
    </row>
    <row r="705" spans="1:4" ht="12" customHeight="1" x14ac:dyDescent="0.25">
      <c r="A705" s="172"/>
      <c r="B705" s="176">
        <v>1000</v>
      </c>
      <c r="C705" s="177" t="s">
        <v>174</v>
      </c>
      <c r="D705" s="178">
        <v>367265</v>
      </c>
    </row>
    <row r="706" spans="1:4" ht="12" customHeight="1" x14ac:dyDescent="0.25">
      <c r="A706" s="179"/>
      <c r="B706" s="180">
        <v>2000</v>
      </c>
      <c r="C706" s="163" t="s">
        <v>175</v>
      </c>
      <c r="D706" s="181">
        <v>515972</v>
      </c>
    </row>
    <row r="707" spans="1:4" ht="12" customHeight="1" x14ac:dyDescent="0.25">
      <c r="A707" s="179"/>
      <c r="B707" s="143">
        <v>3000</v>
      </c>
      <c r="C707" s="182" t="s">
        <v>176</v>
      </c>
      <c r="D707" s="181">
        <v>374149</v>
      </c>
    </row>
    <row r="708" spans="1:4" ht="12" customHeight="1" x14ac:dyDescent="0.25">
      <c r="A708" s="179"/>
      <c r="B708" s="143">
        <v>4000</v>
      </c>
      <c r="C708" s="183" t="s">
        <v>177</v>
      </c>
      <c r="D708" s="181">
        <v>0</v>
      </c>
    </row>
    <row r="709" spans="1:4" ht="12" customHeight="1" x14ac:dyDescent="0.25">
      <c r="A709" s="179"/>
      <c r="B709" s="143">
        <v>5000</v>
      </c>
      <c r="C709" s="144" t="s">
        <v>178</v>
      </c>
      <c r="D709" s="184">
        <v>2550</v>
      </c>
    </row>
    <row r="710" spans="1:4" ht="12" customHeight="1" x14ac:dyDescent="0.25">
      <c r="A710" s="179"/>
      <c r="B710" s="143">
        <v>6000</v>
      </c>
      <c r="C710" s="144" t="s">
        <v>179</v>
      </c>
      <c r="D710" s="181">
        <v>83200</v>
      </c>
    </row>
    <row r="711" spans="1:4" ht="12" customHeight="1" x14ac:dyDescent="0.25">
      <c r="A711" s="179"/>
      <c r="B711" s="143">
        <v>7000</v>
      </c>
      <c r="C711" s="144" t="s">
        <v>180</v>
      </c>
      <c r="D711" s="181">
        <v>316071</v>
      </c>
    </row>
    <row r="712" spans="1:4" ht="12" customHeight="1" x14ac:dyDescent="0.25">
      <c r="A712" s="179"/>
      <c r="B712" s="185">
        <v>8000</v>
      </c>
      <c r="C712" s="186" t="s">
        <v>181</v>
      </c>
      <c r="D712" s="164">
        <v>0</v>
      </c>
    </row>
    <row r="713" spans="1:4" ht="17.100000000000001" customHeight="1" x14ac:dyDescent="0.25">
      <c r="A713" s="205" t="s">
        <v>302</v>
      </c>
      <c r="B713" s="206"/>
      <c r="C713" s="207" t="s">
        <v>303</v>
      </c>
      <c r="D713" s="171">
        <f t="shared" ref="D713" si="146">D714+D719+D722</f>
        <v>11796613</v>
      </c>
    </row>
    <row r="714" spans="1:4" ht="12" customHeight="1" x14ac:dyDescent="0.25">
      <c r="A714" s="172"/>
      <c r="B714" s="173"/>
      <c r="C714" s="174" t="s">
        <v>173</v>
      </c>
      <c r="D714" s="175">
        <f t="shared" ref="D714" si="147">D715+D716+D717+D718+D720+D721</f>
        <v>8236039</v>
      </c>
    </row>
    <row r="715" spans="1:4" ht="12" customHeight="1" x14ac:dyDescent="0.25">
      <c r="A715" s="172"/>
      <c r="B715" s="176">
        <v>1000</v>
      </c>
      <c r="C715" s="177" t="s">
        <v>174</v>
      </c>
      <c r="D715" s="178">
        <f t="shared" ref="D715:D722" si="148">D725+D735+D745+D755+D765+D775</f>
        <v>2942604</v>
      </c>
    </row>
    <row r="716" spans="1:4" ht="12" customHeight="1" x14ac:dyDescent="0.25">
      <c r="A716" s="179"/>
      <c r="B716" s="180">
        <v>2000</v>
      </c>
      <c r="C716" s="163" t="s">
        <v>175</v>
      </c>
      <c r="D716" s="181">
        <f t="shared" si="148"/>
        <v>1354572</v>
      </c>
    </row>
    <row r="717" spans="1:4" ht="12" customHeight="1" x14ac:dyDescent="0.25">
      <c r="A717" s="179"/>
      <c r="B717" s="143">
        <v>3000</v>
      </c>
      <c r="C717" s="182" t="s">
        <v>176</v>
      </c>
      <c r="D717" s="181">
        <f t="shared" si="148"/>
        <v>69589</v>
      </c>
    </row>
    <row r="718" spans="1:4" ht="12" customHeight="1" x14ac:dyDescent="0.25">
      <c r="A718" s="179"/>
      <c r="B718" s="143">
        <v>4000</v>
      </c>
      <c r="C718" s="183" t="s">
        <v>177</v>
      </c>
      <c r="D718" s="181">
        <f t="shared" si="148"/>
        <v>0</v>
      </c>
    </row>
    <row r="719" spans="1:4" ht="12" customHeight="1" x14ac:dyDescent="0.25">
      <c r="A719" s="179"/>
      <c r="B719" s="143">
        <v>5000</v>
      </c>
      <c r="C719" s="144" t="s">
        <v>178</v>
      </c>
      <c r="D719" s="184">
        <f t="shared" si="148"/>
        <v>3560574</v>
      </c>
    </row>
    <row r="720" spans="1:4" ht="12" customHeight="1" x14ac:dyDescent="0.25">
      <c r="A720" s="179"/>
      <c r="B720" s="143">
        <v>6000</v>
      </c>
      <c r="C720" s="144" t="s">
        <v>179</v>
      </c>
      <c r="D720" s="181">
        <f t="shared" si="148"/>
        <v>3828469</v>
      </c>
    </row>
    <row r="721" spans="1:4" ht="12" customHeight="1" x14ac:dyDescent="0.25">
      <c r="A721" s="179"/>
      <c r="B721" s="143">
        <v>7000</v>
      </c>
      <c r="C721" s="144" t="s">
        <v>180</v>
      </c>
      <c r="D721" s="181">
        <f t="shared" si="148"/>
        <v>40805</v>
      </c>
    </row>
    <row r="722" spans="1:4" ht="12" customHeight="1" x14ac:dyDescent="0.25">
      <c r="A722" s="179"/>
      <c r="B722" s="185">
        <v>8000</v>
      </c>
      <c r="C722" s="186" t="s">
        <v>181</v>
      </c>
      <c r="D722" s="184">
        <f t="shared" si="148"/>
        <v>0</v>
      </c>
    </row>
    <row r="723" spans="1:4" ht="12" hidden="1" customHeight="1" outlineLevel="1" x14ac:dyDescent="0.25">
      <c r="A723" s="210">
        <v>10.1</v>
      </c>
      <c r="B723" s="188"/>
      <c r="C723" s="189" t="s">
        <v>304</v>
      </c>
      <c r="D723" s="190">
        <f t="shared" ref="D723" si="149">D724+D729+D732</f>
        <v>0</v>
      </c>
    </row>
    <row r="724" spans="1:4" ht="12" hidden="1" customHeight="1" outlineLevel="1" x14ac:dyDescent="0.25">
      <c r="A724" s="179"/>
      <c r="B724" s="173"/>
      <c r="C724" s="174" t="s">
        <v>173</v>
      </c>
      <c r="D724" s="175">
        <f t="shared" ref="D724" si="150">D725+D726+D727+D728+D730+D731</f>
        <v>0</v>
      </c>
    </row>
    <row r="725" spans="1:4" ht="12" hidden="1" customHeight="1" outlineLevel="1" x14ac:dyDescent="0.25">
      <c r="A725" s="179"/>
      <c r="B725" s="176">
        <v>1000</v>
      </c>
      <c r="C725" s="177" t="s">
        <v>174</v>
      </c>
      <c r="D725" s="178"/>
    </row>
    <row r="726" spans="1:4" ht="12" hidden="1" customHeight="1" outlineLevel="1" x14ac:dyDescent="0.25">
      <c r="A726" s="179"/>
      <c r="B726" s="180">
        <v>2000</v>
      </c>
      <c r="C726" s="163" t="s">
        <v>175</v>
      </c>
      <c r="D726" s="181"/>
    </row>
    <row r="727" spans="1:4" ht="12" hidden="1" customHeight="1" outlineLevel="1" x14ac:dyDescent="0.25">
      <c r="A727" s="179"/>
      <c r="B727" s="143">
        <v>3000</v>
      </c>
      <c r="C727" s="182" t="s">
        <v>176</v>
      </c>
      <c r="D727" s="181"/>
    </row>
    <row r="728" spans="1:4" ht="12" hidden="1" customHeight="1" outlineLevel="1" x14ac:dyDescent="0.25">
      <c r="A728" s="179"/>
      <c r="B728" s="143">
        <v>4000</v>
      </c>
      <c r="C728" s="183" t="s">
        <v>177</v>
      </c>
      <c r="D728" s="181"/>
    </row>
    <row r="729" spans="1:4" ht="12" hidden="1" customHeight="1" outlineLevel="1" x14ac:dyDescent="0.25">
      <c r="A729" s="179"/>
      <c r="B729" s="143">
        <v>5000</v>
      </c>
      <c r="C729" s="144" t="s">
        <v>178</v>
      </c>
      <c r="D729" s="184"/>
    </row>
    <row r="730" spans="1:4" ht="12" hidden="1" customHeight="1" outlineLevel="1" x14ac:dyDescent="0.25">
      <c r="A730" s="179"/>
      <c r="B730" s="143">
        <v>6000</v>
      </c>
      <c r="C730" s="144" t="s">
        <v>179</v>
      </c>
      <c r="D730" s="181"/>
    </row>
    <row r="731" spans="1:4" ht="12" hidden="1" customHeight="1" outlineLevel="1" x14ac:dyDescent="0.25">
      <c r="A731" s="179"/>
      <c r="B731" s="143">
        <v>7000</v>
      </c>
      <c r="C731" s="144" t="s">
        <v>180</v>
      </c>
      <c r="D731" s="181"/>
    </row>
    <row r="732" spans="1:4" ht="12" hidden="1" customHeight="1" outlineLevel="1" x14ac:dyDescent="0.25">
      <c r="A732" s="179"/>
      <c r="B732" s="185">
        <v>8000</v>
      </c>
      <c r="C732" s="186" t="s">
        <v>181</v>
      </c>
      <c r="D732" s="164"/>
    </row>
    <row r="733" spans="1:4" ht="12" customHeight="1" collapsed="1" x14ac:dyDescent="0.25">
      <c r="A733" s="187" t="s">
        <v>305</v>
      </c>
      <c r="B733" s="188"/>
      <c r="C733" s="189" t="s">
        <v>306</v>
      </c>
      <c r="D733" s="190">
        <f t="shared" ref="D733" si="151">D734+D739+D742</f>
        <v>2778231</v>
      </c>
    </row>
    <row r="734" spans="1:4" ht="12" customHeight="1" x14ac:dyDescent="0.25">
      <c r="A734" s="172"/>
      <c r="B734" s="173"/>
      <c r="C734" s="174" t="s">
        <v>173</v>
      </c>
      <c r="D734" s="175">
        <f t="shared" ref="D734" si="152">D735+D736+D737+D738+D740+D741</f>
        <v>2741595</v>
      </c>
    </row>
    <row r="735" spans="1:4" ht="12" customHeight="1" x14ac:dyDescent="0.25">
      <c r="A735" s="172"/>
      <c r="B735" s="176">
        <v>1000</v>
      </c>
      <c r="C735" s="177" t="s">
        <v>174</v>
      </c>
      <c r="D735" s="178">
        <v>1136504</v>
      </c>
    </row>
    <row r="736" spans="1:4" ht="12" customHeight="1" x14ac:dyDescent="0.25">
      <c r="A736" s="179"/>
      <c r="B736" s="180">
        <v>2000</v>
      </c>
      <c r="C736" s="163" t="s">
        <v>175</v>
      </c>
      <c r="D736" s="181">
        <v>915851</v>
      </c>
    </row>
    <row r="737" spans="1:4" ht="12" customHeight="1" x14ac:dyDescent="0.25">
      <c r="A737" s="179"/>
      <c r="B737" s="143">
        <v>3000</v>
      </c>
      <c r="C737" s="182" t="s">
        <v>176</v>
      </c>
      <c r="D737" s="181">
        <v>0</v>
      </c>
    </row>
    <row r="738" spans="1:4" ht="12" customHeight="1" x14ac:dyDescent="0.25">
      <c r="A738" s="179"/>
      <c r="B738" s="143">
        <v>4000</v>
      </c>
      <c r="C738" s="183" t="s">
        <v>177</v>
      </c>
      <c r="D738" s="181">
        <v>0</v>
      </c>
    </row>
    <row r="739" spans="1:4" ht="12" customHeight="1" x14ac:dyDescent="0.25">
      <c r="A739" s="179"/>
      <c r="B739" s="143">
        <v>5000</v>
      </c>
      <c r="C739" s="144" t="s">
        <v>178</v>
      </c>
      <c r="D739" s="184">
        <v>36636</v>
      </c>
    </row>
    <row r="740" spans="1:4" ht="12" customHeight="1" x14ac:dyDescent="0.25">
      <c r="A740" s="179"/>
      <c r="B740" s="143">
        <v>6000</v>
      </c>
      <c r="C740" s="144" t="s">
        <v>179</v>
      </c>
      <c r="D740" s="181">
        <v>679640</v>
      </c>
    </row>
    <row r="741" spans="1:4" ht="12" customHeight="1" x14ac:dyDescent="0.25">
      <c r="A741" s="179"/>
      <c r="B741" s="143">
        <v>7000</v>
      </c>
      <c r="C741" s="144" t="s">
        <v>180</v>
      </c>
      <c r="D741" s="181">
        <v>9600</v>
      </c>
    </row>
    <row r="742" spans="1:4" ht="12" customHeight="1" x14ac:dyDescent="0.25">
      <c r="A742" s="179"/>
      <c r="B742" s="185">
        <v>8000</v>
      </c>
      <c r="C742" s="186" t="s">
        <v>181</v>
      </c>
      <c r="D742" s="164">
        <v>0</v>
      </c>
    </row>
    <row r="743" spans="1:4" ht="12" customHeight="1" x14ac:dyDescent="0.25">
      <c r="A743" s="187" t="s">
        <v>307</v>
      </c>
      <c r="B743" s="188"/>
      <c r="C743" s="189" t="s">
        <v>308</v>
      </c>
      <c r="D743" s="190">
        <f t="shared" ref="D743" si="153">D744+D749+D752</f>
        <v>998494</v>
      </c>
    </row>
    <row r="744" spans="1:4" ht="12" customHeight="1" x14ac:dyDescent="0.25">
      <c r="A744" s="172"/>
      <c r="B744" s="173"/>
      <c r="C744" s="174" t="s">
        <v>173</v>
      </c>
      <c r="D744" s="175">
        <f t="shared" ref="D744" si="154">D745+D746+D747+D748+D750+D751</f>
        <v>984694</v>
      </c>
    </row>
    <row r="745" spans="1:4" ht="12" customHeight="1" x14ac:dyDescent="0.25">
      <c r="A745" s="172"/>
      <c r="B745" s="176">
        <v>1000</v>
      </c>
      <c r="C745" s="177" t="s">
        <v>174</v>
      </c>
      <c r="D745" s="178">
        <v>300302</v>
      </c>
    </row>
    <row r="746" spans="1:4" ht="12" customHeight="1" x14ac:dyDescent="0.25">
      <c r="A746" s="179"/>
      <c r="B746" s="180">
        <v>2000</v>
      </c>
      <c r="C746" s="163" t="s">
        <v>175</v>
      </c>
      <c r="D746" s="181">
        <v>166332</v>
      </c>
    </row>
    <row r="747" spans="1:4" ht="12" customHeight="1" x14ac:dyDescent="0.25">
      <c r="A747" s="179"/>
      <c r="B747" s="143">
        <v>3000</v>
      </c>
      <c r="C747" s="182" t="s">
        <v>176</v>
      </c>
      <c r="D747" s="181">
        <v>0</v>
      </c>
    </row>
    <row r="748" spans="1:4" ht="12" customHeight="1" x14ac:dyDescent="0.25">
      <c r="A748" s="179"/>
      <c r="B748" s="143">
        <v>4000</v>
      </c>
      <c r="C748" s="183" t="s">
        <v>177</v>
      </c>
      <c r="D748" s="181">
        <v>0</v>
      </c>
    </row>
    <row r="749" spans="1:4" ht="12" customHeight="1" x14ac:dyDescent="0.25">
      <c r="A749" s="179"/>
      <c r="B749" s="143">
        <v>5000</v>
      </c>
      <c r="C749" s="144" t="s">
        <v>178</v>
      </c>
      <c r="D749" s="184">
        <v>13800</v>
      </c>
    </row>
    <row r="750" spans="1:4" ht="12" customHeight="1" x14ac:dyDescent="0.25">
      <c r="A750" s="179"/>
      <c r="B750" s="143">
        <v>6000</v>
      </c>
      <c r="C750" s="144" t="s">
        <v>179</v>
      </c>
      <c r="D750" s="181">
        <v>486855</v>
      </c>
    </row>
    <row r="751" spans="1:4" ht="12" customHeight="1" x14ac:dyDescent="0.25">
      <c r="A751" s="179"/>
      <c r="B751" s="143">
        <v>7000</v>
      </c>
      <c r="C751" s="144" t="s">
        <v>180</v>
      </c>
      <c r="D751" s="181">
        <v>31205</v>
      </c>
    </row>
    <row r="752" spans="1:4" ht="12" customHeight="1" x14ac:dyDescent="0.25">
      <c r="A752" s="179"/>
      <c r="B752" s="185">
        <v>8000</v>
      </c>
      <c r="C752" s="186" t="s">
        <v>181</v>
      </c>
      <c r="D752" s="164">
        <v>0</v>
      </c>
    </row>
    <row r="753" spans="1:4" ht="12" customHeight="1" x14ac:dyDescent="0.25">
      <c r="A753" s="210">
        <v>10.6</v>
      </c>
      <c r="B753" s="188"/>
      <c r="C753" s="189" t="s">
        <v>309</v>
      </c>
      <c r="D753" s="190">
        <f t="shared" ref="D753" si="155">D754+D759+D762</f>
        <v>1147900</v>
      </c>
    </row>
    <row r="754" spans="1:4" ht="12" customHeight="1" x14ac:dyDescent="0.25">
      <c r="A754" s="172"/>
      <c r="B754" s="173"/>
      <c r="C754" s="174" t="s">
        <v>173</v>
      </c>
      <c r="D754" s="175">
        <f t="shared" ref="D754" si="156">D755+D756+D757+D758+D760+D761</f>
        <v>1147900</v>
      </c>
    </row>
    <row r="755" spans="1:4" ht="12" customHeight="1" x14ac:dyDescent="0.25">
      <c r="A755" s="172"/>
      <c r="B755" s="176">
        <v>1000</v>
      </c>
      <c r="C755" s="177" t="s">
        <v>174</v>
      </c>
      <c r="D755" s="178">
        <v>0</v>
      </c>
    </row>
    <row r="756" spans="1:4" ht="12" customHeight="1" x14ac:dyDescent="0.25">
      <c r="A756" s="179"/>
      <c r="B756" s="180">
        <v>2000</v>
      </c>
      <c r="C756" s="163" t="s">
        <v>175</v>
      </c>
      <c r="D756" s="181">
        <v>0</v>
      </c>
    </row>
    <row r="757" spans="1:4" ht="12" customHeight="1" x14ac:dyDescent="0.25">
      <c r="A757" s="179"/>
      <c r="B757" s="143">
        <v>3000</v>
      </c>
      <c r="C757" s="182" t="s">
        <v>176</v>
      </c>
      <c r="D757" s="181">
        <v>0</v>
      </c>
    </row>
    <row r="758" spans="1:4" ht="12" customHeight="1" x14ac:dyDescent="0.25">
      <c r="A758" s="179"/>
      <c r="B758" s="143">
        <v>4000</v>
      </c>
      <c r="C758" s="183" t="s">
        <v>177</v>
      </c>
      <c r="D758" s="181">
        <v>0</v>
      </c>
    </row>
    <row r="759" spans="1:4" ht="12" customHeight="1" x14ac:dyDescent="0.25">
      <c r="A759" s="179"/>
      <c r="B759" s="143">
        <v>5000</v>
      </c>
      <c r="C759" s="144" t="s">
        <v>178</v>
      </c>
      <c r="D759" s="184">
        <v>0</v>
      </c>
    </row>
    <row r="760" spans="1:4" ht="12" customHeight="1" x14ac:dyDescent="0.25">
      <c r="A760" s="179"/>
      <c r="B760" s="143">
        <v>6000</v>
      </c>
      <c r="C760" s="144" t="s">
        <v>179</v>
      </c>
      <c r="D760" s="181">
        <v>1147900</v>
      </c>
    </row>
    <row r="761" spans="1:4" ht="12" customHeight="1" x14ac:dyDescent="0.25">
      <c r="A761" s="179"/>
      <c r="B761" s="143">
        <v>7000</v>
      </c>
      <c r="C761" s="144" t="s">
        <v>180</v>
      </c>
      <c r="D761" s="181">
        <v>0</v>
      </c>
    </row>
    <row r="762" spans="1:4" ht="12" customHeight="1" x14ac:dyDescent="0.25">
      <c r="A762" s="179"/>
      <c r="B762" s="185">
        <v>8000</v>
      </c>
      <c r="C762" s="186" t="s">
        <v>181</v>
      </c>
      <c r="D762" s="164">
        <v>0</v>
      </c>
    </row>
    <row r="763" spans="1:4" ht="12" customHeight="1" x14ac:dyDescent="0.25">
      <c r="A763" s="210">
        <v>10.7</v>
      </c>
      <c r="B763" s="188"/>
      <c r="C763" s="189" t="s">
        <v>310</v>
      </c>
      <c r="D763" s="190">
        <f t="shared" ref="D763" si="157">D764+D769+D772</f>
        <v>202500</v>
      </c>
    </row>
    <row r="764" spans="1:4" ht="12" customHeight="1" x14ac:dyDescent="0.25">
      <c r="A764" s="172"/>
      <c r="B764" s="173"/>
      <c r="C764" s="174" t="s">
        <v>173</v>
      </c>
      <c r="D764" s="175">
        <f t="shared" ref="D764" si="158">D765+D766+D767+D768+D770+D771</f>
        <v>202500</v>
      </c>
    </row>
    <row r="765" spans="1:4" ht="12" customHeight="1" x14ac:dyDescent="0.25">
      <c r="A765" s="172"/>
      <c r="B765" s="176">
        <v>1000</v>
      </c>
      <c r="C765" s="177" t="s">
        <v>174</v>
      </c>
      <c r="D765" s="178">
        <v>0</v>
      </c>
    </row>
    <row r="766" spans="1:4" ht="12" customHeight="1" x14ac:dyDescent="0.25">
      <c r="A766" s="179"/>
      <c r="B766" s="180">
        <v>2000</v>
      </c>
      <c r="C766" s="163" t="s">
        <v>175</v>
      </c>
      <c r="D766" s="181">
        <v>0</v>
      </c>
    </row>
    <row r="767" spans="1:4" ht="12" customHeight="1" x14ac:dyDescent="0.25">
      <c r="A767" s="179"/>
      <c r="B767" s="143">
        <v>3000</v>
      </c>
      <c r="C767" s="182" t="s">
        <v>176</v>
      </c>
      <c r="D767" s="181">
        <v>0</v>
      </c>
    </row>
    <row r="768" spans="1:4" ht="12" customHeight="1" x14ac:dyDescent="0.25">
      <c r="A768" s="179"/>
      <c r="B768" s="143">
        <v>4000</v>
      </c>
      <c r="C768" s="183" t="s">
        <v>177</v>
      </c>
      <c r="D768" s="181">
        <v>0</v>
      </c>
    </row>
    <row r="769" spans="1:4" ht="12" customHeight="1" x14ac:dyDescent="0.25">
      <c r="A769" s="179"/>
      <c r="B769" s="143">
        <v>5000</v>
      </c>
      <c r="C769" s="144" t="s">
        <v>178</v>
      </c>
      <c r="D769" s="184">
        <v>0</v>
      </c>
    </row>
    <row r="770" spans="1:4" ht="12" customHeight="1" x14ac:dyDescent="0.25">
      <c r="A770" s="179"/>
      <c r="B770" s="143">
        <v>6000</v>
      </c>
      <c r="C770" s="144" t="s">
        <v>179</v>
      </c>
      <c r="D770" s="181">
        <v>202500</v>
      </c>
    </row>
    <row r="771" spans="1:4" ht="12" customHeight="1" x14ac:dyDescent="0.25">
      <c r="A771" s="179"/>
      <c r="B771" s="143">
        <v>7000</v>
      </c>
      <c r="C771" s="144" t="s">
        <v>180</v>
      </c>
      <c r="D771" s="181">
        <v>0</v>
      </c>
    </row>
    <row r="772" spans="1:4" ht="12" customHeight="1" x14ac:dyDescent="0.25">
      <c r="A772" s="179"/>
      <c r="B772" s="185">
        <v>8000</v>
      </c>
      <c r="C772" s="186" t="s">
        <v>181</v>
      </c>
      <c r="D772" s="164">
        <v>0</v>
      </c>
    </row>
    <row r="773" spans="1:4" ht="12" customHeight="1" x14ac:dyDescent="0.25">
      <c r="A773" s="210">
        <v>10.9</v>
      </c>
      <c r="B773" s="188"/>
      <c r="C773" s="189" t="s">
        <v>311</v>
      </c>
      <c r="D773" s="190">
        <f t="shared" ref="D773" si="159">D774+D779+D782</f>
        <v>6669488</v>
      </c>
    </row>
    <row r="774" spans="1:4" ht="12" customHeight="1" x14ac:dyDescent="0.25">
      <c r="A774" s="172"/>
      <c r="B774" s="173"/>
      <c r="C774" s="174" t="s">
        <v>173</v>
      </c>
      <c r="D774" s="175">
        <f t="shared" ref="D774" si="160">D775+D776+D777+D778+D780+D781</f>
        <v>3159350</v>
      </c>
    </row>
    <row r="775" spans="1:4" ht="12" customHeight="1" x14ac:dyDescent="0.25">
      <c r="A775" s="172"/>
      <c r="B775" s="176">
        <v>1000</v>
      </c>
      <c r="C775" s="177" t="s">
        <v>174</v>
      </c>
      <c r="D775" s="178">
        <v>1505798</v>
      </c>
    </row>
    <row r="776" spans="1:4" ht="12" customHeight="1" x14ac:dyDescent="0.25">
      <c r="A776" s="179"/>
      <c r="B776" s="180">
        <v>2000</v>
      </c>
      <c r="C776" s="163" t="s">
        <v>175</v>
      </c>
      <c r="D776" s="181">
        <v>272389</v>
      </c>
    </row>
    <row r="777" spans="1:4" ht="12" customHeight="1" x14ac:dyDescent="0.25">
      <c r="A777" s="179"/>
      <c r="B777" s="143">
        <v>3000</v>
      </c>
      <c r="C777" s="182" t="s">
        <v>176</v>
      </c>
      <c r="D777" s="181">
        <v>69589</v>
      </c>
    </row>
    <row r="778" spans="1:4" ht="12" customHeight="1" x14ac:dyDescent="0.25">
      <c r="A778" s="179"/>
      <c r="B778" s="143">
        <v>4000</v>
      </c>
      <c r="C778" s="183" t="s">
        <v>177</v>
      </c>
      <c r="D778" s="181">
        <v>0</v>
      </c>
    </row>
    <row r="779" spans="1:4" ht="12" customHeight="1" x14ac:dyDescent="0.25">
      <c r="A779" s="179"/>
      <c r="B779" s="143">
        <v>5000</v>
      </c>
      <c r="C779" s="144" t="s">
        <v>178</v>
      </c>
      <c r="D779" s="184">
        <v>3510138</v>
      </c>
    </row>
    <row r="780" spans="1:4" ht="12" customHeight="1" x14ac:dyDescent="0.25">
      <c r="A780" s="179"/>
      <c r="B780" s="143">
        <v>6000</v>
      </c>
      <c r="C780" s="144" t="s">
        <v>179</v>
      </c>
      <c r="D780" s="181">
        <v>1311574</v>
      </c>
    </row>
    <row r="781" spans="1:4" ht="12" customHeight="1" x14ac:dyDescent="0.25">
      <c r="A781" s="179"/>
      <c r="B781" s="143">
        <v>7000</v>
      </c>
      <c r="C781" s="144" t="s">
        <v>180</v>
      </c>
      <c r="D781" s="181">
        <v>0</v>
      </c>
    </row>
    <row r="782" spans="1:4" ht="12" customHeight="1" x14ac:dyDescent="0.25">
      <c r="A782" s="179"/>
      <c r="B782" s="185">
        <v>8000</v>
      </c>
      <c r="C782" s="186" t="s">
        <v>181</v>
      </c>
      <c r="D782" s="164">
        <v>0</v>
      </c>
    </row>
    <row r="783" spans="1:4" ht="17.100000000000001" customHeight="1" x14ac:dyDescent="0.25">
      <c r="A783" s="211"/>
      <c r="B783" s="212" t="s">
        <v>312</v>
      </c>
      <c r="C783" s="213"/>
      <c r="D783" s="167">
        <f t="shared" ref="D783" si="161">D784+D789+D792</f>
        <v>110843466</v>
      </c>
    </row>
    <row r="784" spans="1:4" ht="12" customHeight="1" x14ac:dyDescent="0.25">
      <c r="A784" s="172"/>
      <c r="B784" s="173"/>
      <c r="C784" s="174" t="s">
        <v>173</v>
      </c>
      <c r="D784" s="214">
        <f t="shared" ref="D784" si="162">D785+D786+D787+D788+D790+D791</f>
        <v>76550034</v>
      </c>
    </row>
    <row r="785" spans="1:4" ht="12" customHeight="1" x14ac:dyDescent="0.25">
      <c r="A785" s="172"/>
      <c r="B785" s="176">
        <v>1000</v>
      </c>
      <c r="C785" s="177" t="s">
        <v>174</v>
      </c>
      <c r="D785" s="215">
        <f>D55+D135+D185+D305+D375+D435+D475+D575+D715</f>
        <v>41505182</v>
      </c>
    </row>
    <row r="786" spans="1:4" ht="12" customHeight="1" x14ac:dyDescent="0.25">
      <c r="A786" s="179"/>
      <c r="B786" s="180">
        <v>2000</v>
      </c>
      <c r="C786" s="163" t="s">
        <v>175</v>
      </c>
      <c r="D786" s="215">
        <f t="shared" ref="D786:D792" si="163">D56+D136+D186+D306+D376+D436+D476+D576+D716</f>
        <v>26053507</v>
      </c>
    </row>
    <row r="787" spans="1:4" ht="12" customHeight="1" x14ac:dyDescent="0.25">
      <c r="A787" s="179"/>
      <c r="B787" s="143">
        <v>3000</v>
      </c>
      <c r="C787" s="182" t="s">
        <v>176</v>
      </c>
      <c r="D787" s="215">
        <f t="shared" si="163"/>
        <v>3653198</v>
      </c>
    </row>
    <row r="788" spans="1:4" ht="12" customHeight="1" x14ac:dyDescent="0.25">
      <c r="A788" s="179"/>
      <c r="B788" s="143">
        <v>4000</v>
      </c>
      <c r="C788" s="183" t="s">
        <v>177</v>
      </c>
      <c r="D788" s="215">
        <f t="shared" si="163"/>
        <v>304090</v>
      </c>
    </row>
    <row r="789" spans="1:4" ht="12" customHeight="1" x14ac:dyDescent="0.25">
      <c r="A789" s="179"/>
      <c r="B789" s="143">
        <v>5000</v>
      </c>
      <c r="C789" s="144" t="s">
        <v>178</v>
      </c>
      <c r="D789" s="215">
        <f t="shared" si="163"/>
        <v>34293432</v>
      </c>
    </row>
    <row r="790" spans="1:4" ht="12" customHeight="1" x14ac:dyDescent="0.25">
      <c r="A790" s="179"/>
      <c r="B790" s="143">
        <v>6000</v>
      </c>
      <c r="C790" s="144" t="s">
        <v>179</v>
      </c>
      <c r="D790" s="215">
        <f t="shared" si="163"/>
        <v>4041731</v>
      </c>
    </row>
    <row r="791" spans="1:4" ht="12" customHeight="1" x14ac:dyDescent="0.25">
      <c r="A791" s="179"/>
      <c r="B791" s="143">
        <v>7000</v>
      </c>
      <c r="C791" s="144" t="s">
        <v>180</v>
      </c>
      <c r="D791" s="215">
        <f t="shared" si="163"/>
        <v>992326</v>
      </c>
    </row>
    <row r="792" spans="1:4" ht="12" customHeight="1" outlineLevel="1" x14ac:dyDescent="0.25">
      <c r="A792" s="179"/>
      <c r="B792" s="185">
        <v>8000</v>
      </c>
      <c r="C792" s="186" t="s">
        <v>181</v>
      </c>
      <c r="D792" s="215">
        <f t="shared" si="163"/>
        <v>0</v>
      </c>
    </row>
    <row r="793" spans="1:4" ht="17.100000000000001" customHeight="1" x14ac:dyDescent="0.25">
      <c r="A793" s="211"/>
      <c r="B793" s="216"/>
      <c r="C793" s="213" t="s">
        <v>313</v>
      </c>
      <c r="D793" s="217">
        <f t="shared" ref="D793" si="164">D794+D797+D800</f>
        <v>-9015062</v>
      </c>
    </row>
    <row r="794" spans="1:4" ht="12" customHeight="1" x14ac:dyDescent="0.25">
      <c r="A794" s="179"/>
      <c r="B794" s="143">
        <v>9700</v>
      </c>
      <c r="C794" s="144" t="s">
        <v>314</v>
      </c>
      <c r="D794" s="145">
        <f t="shared" ref="D794" si="165">SUM(D795:D796)</f>
        <v>-9161473</v>
      </c>
    </row>
    <row r="795" spans="1:4" ht="12" customHeight="1" x14ac:dyDescent="0.25">
      <c r="A795" s="179"/>
      <c r="B795" s="218" t="s">
        <v>315</v>
      </c>
      <c r="C795" s="219" t="s">
        <v>316</v>
      </c>
      <c r="D795" s="220">
        <v>-13304366</v>
      </c>
    </row>
    <row r="796" spans="1:4" ht="12" customHeight="1" outlineLevel="1" x14ac:dyDescent="0.25">
      <c r="A796" s="179"/>
      <c r="B796" s="218" t="s">
        <v>317</v>
      </c>
      <c r="C796" s="219" t="s">
        <v>318</v>
      </c>
      <c r="D796" s="220">
        <v>4142893</v>
      </c>
    </row>
    <row r="797" spans="1:4" ht="12" customHeight="1" x14ac:dyDescent="0.25">
      <c r="A797" s="221"/>
      <c r="B797" s="143">
        <v>9800</v>
      </c>
      <c r="C797" s="144" t="s">
        <v>319</v>
      </c>
      <c r="D797" s="145">
        <f t="shared" ref="D797" si="166">SUM(D798:D799)</f>
        <v>0</v>
      </c>
    </row>
    <row r="798" spans="1:4" ht="12" hidden="1" customHeight="1" outlineLevel="1" x14ac:dyDescent="0.25">
      <c r="A798" s="221"/>
      <c r="B798" s="222">
        <v>9810</v>
      </c>
      <c r="C798" s="148" t="s">
        <v>320</v>
      </c>
      <c r="D798" s="220">
        <v>0</v>
      </c>
    </row>
    <row r="799" spans="1:4" ht="12" customHeight="1" collapsed="1" x14ac:dyDescent="0.25">
      <c r="A799" s="221"/>
      <c r="B799" s="222">
        <v>9820</v>
      </c>
      <c r="C799" s="148" t="s">
        <v>321</v>
      </c>
      <c r="D799" s="220">
        <v>0</v>
      </c>
    </row>
    <row r="800" spans="1:4" ht="12" customHeight="1" collapsed="1" x14ac:dyDescent="0.25">
      <c r="A800" s="221"/>
      <c r="B800" s="143">
        <v>9900</v>
      </c>
      <c r="C800" s="144" t="s">
        <v>322</v>
      </c>
      <c r="D800" s="145">
        <f t="shared" ref="D800" si="167">SUM(D801:D803)</f>
        <v>146411</v>
      </c>
    </row>
    <row r="801" spans="1:4" ht="12" customHeight="1" outlineLevel="1" x14ac:dyDescent="0.25">
      <c r="A801" s="221"/>
      <c r="B801" s="218" t="s">
        <v>323</v>
      </c>
      <c r="C801" s="148" t="s">
        <v>324</v>
      </c>
      <c r="D801" s="220">
        <v>146411</v>
      </c>
    </row>
    <row r="802" spans="1:4" ht="12" customHeight="1" outlineLevel="1" x14ac:dyDescent="0.25">
      <c r="A802" s="221"/>
      <c r="B802" s="222">
        <v>9930</v>
      </c>
      <c r="C802" s="162" t="s">
        <v>325</v>
      </c>
      <c r="D802" s="220">
        <v>0</v>
      </c>
    </row>
    <row r="803" spans="1:4" ht="12" customHeight="1" x14ac:dyDescent="0.25">
      <c r="A803" s="221"/>
      <c r="B803" s="223">
        <v>9950</v>
      </c>
      <c r="C803" s="148" t="s">
        <v>326</v>
      </c>
      <c r="D803" s="220">
        <v>0</v>
      </c>
    </row>
    <row r="804" spans="1:4" ht="13.5" customHeight="1" x14ac:dyDescent="0.25">
      <c r="A804" s="224"/>
      <c r="B804" s="225"/>
      <c r="C804" s="226" t="s">
        <v>327</v>
      </c>
      <c r="D804" s="227">
        <f t="shared" ref="D804" si="168">D52+D793</f>
        <v>101828404</v>
      </c>
    </row>
    <row r="805" spans="1:4" ht="17.100000000000001" customHeight="1" x14ac:dyDescent="0.25">
      <c r="A805" s="228"/>
      <c r="B805" s="229"/>
      <c r="C805" s="230" t="s">
        <v>328</v>
      </c>
      <c r="D805" s="231">
        <v>18297568</v>
      </c>
    </row>
    <row r="806" spans="1:4" ht="17.100000000000001" customHeight="1" x14ac:dyDescent="0.25">
      <c r="A806" s="232"/>
      <c r="B806" s="233"/>
      <c r="C806" s="234" t="s">
        <v>329</v>
      </c>
      <c r="D806" s="235">
        <f t="shared" ref="D806" si="169">D805+D10-D804</f>
        <v>431354</v>
      </c>
    </row>
    <row r="807" spans="1:4" x14ac:dyDescent="0.25">
      <c r="A807" s="236"/>
      <c r="B807" s="236"/>
      <c r="C807" s="237"/>
      <c r="D807" s="238"/>
    </row>
    <row r="808" spans="1:4" x14ac:dyDescent="0.25">
      <c r="A808" s="236"/>
      <c r="B808" s="236"/>
      <c r="C808" s="237"/>
      <c r="D808" s="238"/>
    </row>
    <row r="809" spans="1:4" x14ac:dyDescent="0.25">
      <c r="A809" s="236"/>
      <c r="B809" s="236"/>
      <c r="C809" s="237"/>
      <c r="D809" s="238"/>
    </row>
    <row r="810" spans="1:4" x14ac:dyDescent="0.25">
      <c r="A810" s="236"/>
      <c r="B810" s="236"/>
      <c r="C810" s="237"/>
      <c r="D810" s="238"/>
    </row>
    <row r="811" spans="1:4" x14ac:dyDescent="0.25">
      <c r="A811" s="236"/>
      <c r="B811" s="236"/>
      <c r="C811" s="237"/>
      <c r="D811" s="238"/>
    </row>
    <row r="812" spans="1:4" x14ac:dyDescent="0.25">
      <c r="A812" s="236"/>
      <c r="B812" s="236"/>
      <c r="C812" s="237"/>
      <c r="D812" s="238"/>
    </row>
    <row r="813" spans="1:4" x14ac:dyDescent="0.25">
      <c r="A813" s="236"/>
      <c r="B813" s="236"/>
      <c r="C813" s="237"/>
      <c r="D813" s="238"/>
    </row>
    <row r="814" spans="1:4" x14ac:dyDescent="0.25">
      <c r="A814" s="236"/>
      <c r="B814" s="236"/>
      <c r="C814" s="237"/>
      <c r="D814" s="238"/>
    </row>
    <row r="815" spans="1:4" x14ac:dyDescent="0.25">
      <c r="A815" s="236"/>
      <c r="B815" s="236"/>
      <c r="C815" s="237"/>
      <c r="D815" s="238"/>
    </row>
    <row r="816" spans="1:4" x14ac:dyDescent="0.25">
      <c r="A816" s="236"/>
      <c r="B816" s="236"/>
      <c r="C816" s="237"/>
      <c r="D816" s="238"/>
    </row>
    <row r="817" spans="1:4" x14ac:dyDescent="0.25">
      <c r="A817" s="236"/>
      <c r="B817" s="236"/>
      <c r="C817" s="237"/>
      <c r="D817" s="238"/>
    </row>
    <row r="818" spans="1:4" x14ac:dyDescent="0.25">
      <c r="C818" s="237"/>
      <c r="D818" s="238"/>
    </row>
    <row r="819" spans="1:4" x14ac:dyDescent="0.25">
      <c r="C819" s="237"/>
      <c r="D819" s="238"/>
    </row>
    <row r="820" spans="1:4" x14ac:dyDescent="0.25">
      <c r="C820" s="237"/>
      <c r="D820" s="238"/>
    </row>
    <row r="821" spans="1:4" x14ac:dyDescent="0.25">
      <c r="C821" s="237"/>
      <c r="D821" s="238"/>
    </row>
    <row r="822" spans="1:4" x14ac:dyDescent="0.25">
      <c r="C822" s="237"/>
      <c r="D822" s="238"/>
    </row>
  </sheetData>
  <mergeCells count="2">
    <mergeCell ref="A5:D5"/>
    <mergeCell ref="A6:D6"/>
  </mergeCells>
  <pageMargins left="1.1811023622047245" right="0.118110236220472" top="0.74803149606299202" bottom="0.74803149606299202" header="0.31496062992126" footer="0.31496062992126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1CAF3-4576-4A1A-91F3-73BE210C93FD}">
  <sheetPr>
    <pageSetUpPr fitToPage="1"/>
  </sheetPr>
  <dimension ref="A1:F823"/>
  <sheetViews>
    <sheetView workbookViewId="0">
      <selection activeCell="D2" sqref="D2"/>
    </sheetView>
  </sheetViews>
  <sheetFormatPr defaultRowHeight="15" outlineLevelRow="1" x14ac:dyDescent="0.25"/>
  <cols>
    <col min="1" max="1" width="10.7109375" customWidth="1"/>
    <col min="2" max="2" width="12.7109375" customWidth="1"/>
    <col min="3" max="3" width="68" customWidth="1"/>
    <col min="4" max="4" width="16.28515625" style="88" customWidth="1"/>
  </cols>
  <sheetData>
    <row r="1" spans="1:6" x14ac:dyDescent="0.25">
      <c r="D1" s="309" t="s">
        <v>103</v>
      </c>
    </row>
    <row r="2" spans="1:6" x14ac:dyDescent="0.25">
      <c r="D2" s="309" t="s">
        <v>407</v>
      </c>
    </row>
    <row r="3" spans="1:6" x14ac:dyDescent="0.25">
      <c r="D3" s="309" t="s">
        <v>95</v>
      </c>
    </row>
    <row r="4" spans="1:6" ht="10.5" customHeight="1" x14ac:dyDescent="0.25"/>
    <row r="5" spans="1:6" ht="15.75" x14ac:dyDescent="0.25">
      <c r="C5" s="239" t="s">
        <v>332</v>
      </c>
      <c r="D5" s="239"/>
      <c r="E5" s="239"/>
      <c r="F5" s="239"/>
    </row>
    <row r="6" spans="1:6" ht="12" customHeight="1" x14ac:dyDescent="0.25">
      <c r="C6" s="240" t="s">
        <v>333</v>
      </c>
    </row>
    <row r="7" spans="1:6" ht="12" customHeight="1" x14ac:dyDescent="0.25">
      <c r="A7" s="311" t="s">
        <v>330</v>
      </c>
      <c r="B7" s="311"/>
      <c r="C7" s="311"/>
      <c r="D7" s="311"/>
    </row>
    <row r="8" spans="1:6" ht="12" customHeight="1" x14ac:dyDescent="0.25">
      <c r="A8" s="131"/>
      <c r="B8" s="131"/>
      <c r="C8" s="131"/>
      <c r="D8" s="132"/>
    </row>
    <row r="9" spans="1:6" ht="50.1" customHeight="1" x14ac:dyDescent="0.25">
      <c r="A9" s="133" t="s">
        <v>104</v>
      </c>
      <c r="B9" s="134" t="s">
        <v>105</v>
      </c>
      <c r="C9" s="134" t="s">
        <v>106</v>
      </c>
      <c r="D9" s="135" t="s">
        <v>331</v>
      </c>
    </row>
    <row r="10" spans="1:6" ht="15" customHeight="1" x14ac:dyDescent="0.25">
      <c r="A10" s="136">
        <v>1</v>
      </c>
      <c r="B10" s="137">
        <v>2</v>
      </c>
      <c r="C10" s="138">
        <v>3</v>
      </c>
      <c r="D10" s="139">
        <v>4</v>
      </c>
    </row>
    <row r="11" spans="1:6" ht="17.100000000000001" customHeight="1" x14ac:dyDescent="0.25">
      <c r="A11" s="140"/>
      <c r="B11" s="140"/>
      <c r="C11" s="141" t="s">
        <v>107</v>
      </c>
      <c r="D11" s="142">
        <f t="shared" ref="D11" si="0">D12+D23+D39+D42+D44</f>
        <v>0</v>
      </c>
    </row>
    <row r="12" spans="1:6" ht="12" hidden="1" customHeight="1" outlineLevel="1" x14ac:dyDescent="0.25">
      <c r="A12" s="143" t="s">
        <v>108</v>
      </c>
      <c r="B12" s="143"/>
      <c r="C12" s="144" t="s">
        <v>109</v>
      </c>
      <c r="D12" s="145">
        <f t="shared" ref="D12" si="1">SUM(D13:D22)</f>
        <v>0</v>
      </c>
    </row>
    <row r="13" spans="1:6" ht="12" hidden="1" customHeight="1" outlineLevel="1" x14ac:dyDescent="0.25">
      <c r="A13" s="146"/>
      <c r="B13" s="147" t="s">
        <v>110</v>
      </c>
      <c r="C13" s="148" t="s">
        <v>111</v>
      </c>
      <c r="D13" s="149"/>
    </row>
    <row r="14" spans="1:6" ht="12" hidden="1" customHeight="1" outlineLevel="1" x14ac:dyDescent="0.25">
      <c r="A14" s="146"/>
      <c r="B14" s="147" t="s">
        <v>112</v>
      </c>
      <c r="C14" s="148" t="s">
        <v>113</v>
      </c>
      <c r="D14" s="149"/>
    </row>
    <row r="15" spans="1:6" ht="12" hidden="1" customHeight="1" outlineLevel="1" x14ac:dyDescent="0.25">
      <c r="A15" s="146"/>
      <c r="B15" s="147" t="s">
        <v>114</v>
      </c>
      <c r="C15" s="148" t="s">
        <v>115</v>
      </c>
      <c r="D15" s="149"/>
    </row>
    <row r="16" spans="1:6" ht="12" hidden="1" customHeight="1" outlineLevel="1" x14ac:dyDescent="0.25">
      <c r="A16" s="146"/>
      <c r="B16" s="147" t="s">
        <v>116</v>
      </c>
      <c r="C16" s="148" t="s">
        <v>117</v>
      </c>
      <c r="D16" s="149"/>
    </row>
    <row r="17" spans="1:4" ht="12" hidden="1" customHeight="1" outlineLevel="1" x14ac:dyDescent="0.25">
      <c r="A17" s="146"/>
      <c r="B17" s="147" t="s">
        <v>118</v>
      </c>
      <c r="C17" s="148" t="s">
        <v>119</v>
      </c>
      <c r="D17" s="149"/>
    </row>
    <row r="18" spans="1:4" ht="12" hidden="1" customHeight="1" outlineLevel="1" x14ac:dyDescent="0.25">
      <c r="A18" s="146"/>
      <c r="B18" s="147" t="s">
        <v>120</v>
      </c>
      <c r="C18" s="148" t="s">
        <v>121</v>
      </c>
      <c r="D18" s="149"/>
    </row>
    <row r="19" spans="1:4" ht="12" hidden="1" customHeight="1" outlineLevel="1" x14ac:dyDescent="0.25">
      <c r="A19" s="146"/>
      <c r="B19" s="150" t="s">
        <v>122</v>
      </c>
      <c r="C19" s="151" t="s">
        <v>123</v>
      </c>
      <c r="D19" s="149"/>
    </row>
    <row r="20" spans="1:4" ht="12" hidden="1" customHeight="1" outlineLevel="1" x14ac:dyDescent="0.25">
      <c r="A20" s="146"/>
      <c r="B20" s="150" t="s">
        <v>124</v>
      </c>
      <c r="C20" s="151" t="s">
        <v>125</v>
      </c>
      <c r="D20" s="149"/>
    </row>
    <row r="21" spans="1:4" ht="12" hidden="1" customHeight="1" outlineLevel="1" x14ac:dyDescent="0.25">
      <c r="A21" s="146"/>
      <c r="B21" s="147" t="s">
        <v>126</v>
      </c>
      <c r="C21" s="148" t="s">
        <v>127</v>
      </c>
      <c r="D21" s="149"/>
    </row>
    <row r="22" spans="1:4" ht="12" hidden="1" customHeight="1" outlineLevel="1" x14ac:dyDescent="0.25">
      <c r="A22" s="146"/>
      <c r="B22" s="147" t="s">
        <v>128</v>
      </c>
      <c r="C22" s="148" t="s">
        <v>129</v>
      </c>
      <c r="D22" s="149"/>
    </row>
    <row r="23" spans="1:4" ht="12" hidden="1" customHeight="1" outlineLevel="1" x14ac:dyDescent="0.25">
      <c r="A23" s="143" t="s">
        <v>130</v>
      </c>
      <c r="B23" s="143"/>
      <c r="C23" s="144" t="s">
        <v>131</v>
      </c>
      <c r="D23" s="145">
        <f>SUM(D24:D38)</f>
        <v>0</v>
      </c>
    </row>
    <row r="24" spans="1:4" ht="12" hidden="1" customHeight="1" outlineLevel="1" x14ac:dyDescent="0.25">
      <c r="A24" s="152"/>
      <c r="B24" s="150" t="s">
        <v>132</v>
      </c>
      <c r="C24" s="151" t="s">
        <v>133</v>
      </c>
      <c r="D24" s="149"/>
    </row>
    <row r="25" spans="1:4" ht="12" hidden="1" customHeight="1" outlineLevel="1" x14ac:dyDescent="0.25">
      <c r="A25" s="152"/>
      <c r="B25" s="150" t="s">
        <v>134</v>
      </c>
      <c r="C25" s="151" t="s">
        <v>135</v>
      </c>
      <c r="D25" s="149"/>
    </row>
    <row r="26" spans="1:4" ht="12" hidden="1" customHeight="1" outlineLevel="1" x14ac:dyDescent="0.25">
      <c r="A26" s="146"/>
      <c r="B26" s="147" t="s">
        <v>136</v>
      </c>
      <c r="C26" s="153" t="s">
        <v>137</v>
      </c>
      <c r="D26" s="149"/>
    </row>
    <row r="27" spans="1:4" ht="12" hidden="1" customHeight="1" outlineLevel="1" x14ac:dyDescent="0.25">
      <c r="A27" s="146"/>
      <c r="B27" s="147" t="s">
        <v>138</v>
      </c>
      <c r="C27" s="153" t="s">
        <v>139</v>
      </c>
      <c r="D27" s="149"/>
    </row>
    <row r="28" spans="1:4" ht="12" hidden="1" customHeight="1" outlineLevel="1" x14ac:dyDescent="0.25">
      <c r="A28" s="146"/>
      <c r="B28" s="147" t="s">
        <v>140</v>
      </c>
      <c r="C28" s="148" t="s">
        <v>141</v>
      </c>
      <c r="D28" s="149"/>
    </row>
    <row r="29" spans="1:4" ht="12" hidden="1" customHeight="1" outlineLevel="1" x14ac:dyDescent="0.25">
      <c r="A29" s="146"/>
      <c r="B29" s="147" t="s">
        <v>142</v>
      </c>
      <c r="C29" s="148" t="s">
        <v>143</v>
      </c>
      <c r="D29" s="149"/>
    </row>
    <row r="30" spans="1:4" ht="12" hidden="1" customHeight="1" outlineLevel="1" x14ac:dyDescent="0.25">
      <c r="A30" s="146"/>
      <c r="B30" s="147" t="s">
        <v>144</v>
      </c>
      <c r="C30" s="148" t="s">
        <v>145</v>
      </c>
      <c r="D30" s="149"/>
    </row>
    <row r="31" spans="1:4" ht="12" hidden="1" customHeight="1" outlineLevel="1" x14ac:dyDescent="0.25">
      <c r="A31" s="146"/>
      <c r="B31" s="147" t="s">
        <v>146</v>
      </c>
      <c r="C31" s="148" t="s">
        <v>147</v>
      </c>
      <c r="D31" s="149"/>
    </row>
    <row r="32" spans="1:4" ht="12" hidden="1" customHeight="1" outlineLevel="1" x14ac:dyDescent="0.25">
      <c r="A32" s="146"/>
      <c r="B32" s="154">
        <v>10.1</v>
      </c>
      <c r="C32" s="148" t="s">
        <v>148</v>
      </c>
      <c r="D32" s="149"/>
    </row>
    <row r="33" spans="1:4" ht="12" hidden="1" customHeight="1" outlineLevel="1" x14ac:dyDescent="0.25">
      <c r="A33" s="146"/>
      <c r="B33" s="155">
        <v>12.2</v>
      </c>
      <c r="C33" s="151" t="s">
        <v>149</v>
      </c>
      <c r="D33" s="149"/>
    </row>
    <row r="34" spans="1:4" ht="12" hidden="1" customHeight="1" outlineLevel="1" x14ac:dyDescent="0.25">
      <c r="A34" s="146"/>
      <c r="B34" s="156">
        <v>12.3</v>
      </c>
      <c r="C34" s="153" t="s">
        <v>150</v>
      </c>
      <c r="D34" s="149"/>
    </row>
    <row r="35" spans="1:4" ht="12" hidden="1" customHeight="1" outlineLevel="1" x14ac:dyDescent="0.25">
      <c r="A35" s="146"/>
      <c r="B35" s="157">
        <v>13.1</v>
      </c>
      <c r="C35" s="151" t="s">
        <v>151</v>
      </c>
      <c r="D35" s="149"/>
    </row>
    <row r="36" spans="1:4" ht="12" hidden="1" customHeight="1" outlineLevel="1" x14ac:dyDescent="0.25">
      <c r="A36" s="146"/>
      <c r="B36" s="157">
        <v>13.2</v>
      </c>
      <c r="C36" s="151" t="s">
        <v>152</v>
      </c>
      <c r="D36" s="149"/>
    </row>
    <row r="37" spans="1:4" ht="12" hidden="1" customHeight="1" outlineLevel="1" x14ac:dyDescent="0.25">
      <c r="A37" s="146"/>
      <c r="B37" s="157">
        <v>13.4</v>
      </c>
      <c r="C37" s="151" t="s">
        <v>153</v>
      </c>
      <c r="D37" s="149"/>
    </row>
    <row r="38" spans="1:4" ht="12" hidden="1" customHeight="1" outlineLevel="1" x14ac:dyDescent="0.25">
      <c r="A38" s="146"/>
      <c r="B38" s="157">
        <v>13.5</v>
      </c>
      <c r="C38" s="241" t="s">
        <v>334</v>
      </c>
      <c r="D38" s="149"/>
    </row>
    <row r="39" spans="1:4" ht="12" hidden="1" customHeight="1" outlineLevel="1" x14ac:dyDescent="0.25">
      <c r="A39" s="143" t="s">
        <v>154</v>
      </c>
      <c r="B39" s="158"/>
      <c r="C39" s="144" t="s">
        <v>155</v>
      </c>
      <c r="D39" s="145">
        <f t="shared" ref="D39" si="2">SUM(D40:D41)</f>
        <v>0</v>
      </c>
    </row>
    <row r="40" spans="1:4" ht="12" hidden="1" customHeight="1" outlineLevel="1" x14ac:dyDescent="0.25">
      <c r="A40" s="146"/>
      <c r="B40" s="154">
        <v>21.3</v>
      </c>
      <c r="C40" s="153" t="s">
        <v>156</v>
      </c>
      <c r="D40" s="149"/>
    </row>
    <row r="41" spans="1:4" ht="12" hidden="1" customHeight="1" outlineLevel="1" x14ac:dyDescent="0.25">
      <c r="A41" s="146"/>
      <c r="B41" s="154">
        <v>21.4</v>
      </c>
      <c r="C41" s="153" t="s">
        <v>157</v>
      </c>
      <c r="D41" s="149"/>
    </row>
    <row r="42" spans="1:4" ht="12" hidden="1" customHeight="1" outlineLevel="1" x14ac:dyDescent="0.25">
      <c r="A42" s="143" t="s">
        <v>158</v>
      </c>
      <c r="B42" s="158"/>
      <c r="C42" s="144" t="s">
        <v>159</v>
      </c>
      <c r="D42" s="145">
        <f t="shared" ref="D42" si="3">SUM(D43)</f>
        <v>0</v>
      </c>
    </row>
    <row r="43" spans="1:4" ht="12" hidden="1" customHeight="1" outlineLevel="1" x14ac:dyDescent="0.25">
      <c r="A43" s="146"/>
      <c r="B43" s="156">
        <v>21.1</v>
      </c>
      <c r="C43" s="153" t="s">
        <v>160</v>
      </c>
      <c r="D43" s="149"/>
    </row>
    <row r="44" spans="1:4" ht="23.25" hidden="1" customHeight="1" outlineLevel="1" x14ac:dyDescent="0.25">
      <c r="A44" s="143" t="s">
        <v>161</v>
      </c>
      <c r="B44" s="158"/>
      <c r="C44" s="144" t="s">
        <v>162</v>
      </c>
      <c r="D44" s="145">
        <f t="shared" ref="D44" si="4">SUM(D45:D52)</f>
        <v>0</v>
      </c>
    </row>
    <row r="45" spans="1:4" ht="12" hidden="1" customHeight="1" outlineLevel="1" x14ac:dyDescent="0.25">
      <c r="A45" s="146"/>
      <c r="B45" s="156">
        <v>17.2</v>
      </c>
      <c r="C45" s="159" t="s">
        <v>163</v>
      </c>
      <c r="D45" s="149"/>
    </row>
    <row r="46" spans="1:4" ht="12" hidden="1" customHeight="1" outlineLevel="1" x14ac:dyDescent="0.25">
      <c r="A46" s="146"/>
      <c r="B46" s="160">
        <v>18.62</v>
      </c>
      <c r="C46" s="161" t="s">
        <v>164</v>
      </c>
      <c r="D46" s="149"/>
    </row>
    <row r="47" spans="1:4" ht="27" hidden="1" customHeight="1" outlineLevel="1" x14ac:dyDescent="0.25">
      <c r="A47" s="146"/>
      <c r="B47" s="160">
        <v>18.63</v>
      </c>
      <c r="C47" s="161" t="s">
        <v>165</v>
      </c>
      <c r="D47" s="149"/>
    </row>
    <row r="48" spans="1:4" ht="27" hidden="1" customHeight="1" outlineLevel="1" x14ac:dyDescent="0.25">
      <c r="A48" s="146"/>
      <c r="B48" s="160">
        <v>18.64</v>
      </c>
      <c r="C48" s="161" t="s">
        <v>166</v>
      </c>
      <c r="D48" s="149"/>
    </row>
    <row r="49" spans="1:4" ht="27" hidden="1" customHeight="1" outlineLevel="1" x14ac:dyDescent="0.25">
      <c r="A49" s="146"/>
      <c r="B49" s="160">
        <v>18.690000000000001</v>
      </c>
      <c r="C49" s="161"/>
      <c r="D49" s="149"/>
    </row>
    <row r="50" spans="1:4" ht="12" hidden="1" customHeight="1" outlineLevel="1" x14ac:dyDescent="0.25">
      <c r="A50" s="146"/>
      <c r="B50" s="155">
        <v>19.100000000000001</v>
      </c>
      <c r="C50" s="159" t="s">
        <v>167</v>
      </c>
      <c r="D50" s="149"/>
    </row>
    <row r="51" spans="1:4" ht="12" hidden="1" customHeight="1" outlineLevel="1" x14ac:dyDescent="0.25">
      <c r="A51" s="146"/>
      <c r="B51" s="156">
        <v>19.2</v>
      </c>
      <c r="C51" s="153" t="s">
        <v>168</v>
      </c>
      <c r="D51" s="149"/>
    </row>
    <row r="52" spans="1:4" ht="29.25" hidden="1" customHeight="1" outlineLevel="1" x14ac:dyDescent="0.25">
      <c r="A52" s="146"/>
      <c r="B52" s="156">
        <v>19.3</v>
      </c>
      <c r="C52" s="162" t="s">
        <v>169</v>
      </c>
      <c r="D52" s="149"/>
    </row>
    <row r="53" spans="1:4" ht="17.100000000000001" customHeight="1" collapsed="1" x14ac:dyDescent="0.25">
      <c r="A53" s="165"/>
      <c r="B53" s="140"/>
      <c r="C53" s="166" t="s">
        <v>170</v>
      </c>
      <c r="D53" s="167">
        <f t="shared" ref="D53" si="5">D54+D129+D134+D184+D304+D374+D434+D474+D574+D714</f>
        <v>25490</v>
      </c>
    </row>
    <row r="54" spans="1:4" ht="17.100000000000001" hidden="1" customHeight="1" outlineLevel="1" x14ac:dyDescent="0.25">
      <c r="A54" s="168" t="s">
        <v>171</v>
      </c>
      <c r="B54" s="169"/>
      <c r="C54" s="170" t="s">
        <v>172</v>
      </c>
      <c r="D54" s="171">
        <f t="shared" ref="D54" si="6">D55+D60+D63</f>
        <v>0</v>
      </c>
    </row>
    <row r="55" spans="1:4" ht="12" hidden="1" customHeight="1" outlineLevel="1" x14ac:dyDescent="0.25">
      <c r="A55" s="172"/>
      <c r="B55" s="173"/>
      <c r="C55" s="174" t="s">
        <v>173</v>
      </c>
      <c r="D55" s="175">
        <f t="shared" ref="D55" si="7">D56+D58+D59+D61+D62+D57</f>
        <v>0</v>
      </c>
    </row>
    <row r="56" spans="1:4" ht="12" hidden="1" customHeight="1" outlineLevel="1" x14ac:dyDescent="0.25">
      <c r="A56" s="172"/>
      <c r="B56" s="176">
        <v>1000</v>
      </c>
      <c r="C56" s="177" t="s">
        <v>174</v>
      </c>
      <c r="D56" s="178">
        <f>D66+D86+D96+D106+D76</f>
        <v>0</v>
      </c>
    </row>
    <row r="57" spans="1:4" ht="12" hidden="1" customHeight="1" outlineLevel="1" x14ac:dyDescent="0.25">
      <c r="A57" s="179"/>
      <c r="B57" s="180">
        <v>2000</v>
      </c>
      <c r="C57" s="163" t="s">
        <v>175</v>
      </c>
      <c r="D57" s="181">
        <f t="shared" ref="D57:D63" si="8">D67+D87+D97+D107+D77</f>
        <v>0</v>
      </c>
    </row>
    <row r="58" spans="1:4" ht="12" hidden="1" customHeight="1" outlineLevel="1" x14ac:dyDescent="0.25">
      <c r="A58" s="179"/>
      <c r="B58" s="143">
        <v>3000</v>
      </c>
      <c r="C58" s="182" t="s">
        <v>176</v>
      </c>
      <c r="D58" s="181">
        <f t="shared" si="8"/>
        <v>0</v>
      </c>
    </row>
    <row r="59" spans="1:4" ht="12" hidden="1" customHeight="1" outlineLevel="1" x14ac:dyDescent="0.25">
      <c r="A59" s="179"/>
      <c r="B59" s="143">
        <v>4000</v>
      </c>
      <c r="C59" s="183" t="s">
        <v>177</v>
      </c>
      <c r="D59" s="181">
        <f t="shared" si="8"/>
        <v>0</v>
      </c>
    </row>
    <row r="60" spans="1:4" ht="12" hidden="1" customHeight="1" outlineLevel="1" x14ac:dyDescent="0.25">
      <c r="A60" s="179"/>
      <c r="B60" s="143">
        <v>5000</v>
      </c>
      <c r="C60" s="144" t="s">
        <v>178</v>
      </c>
      <c r="D60" s="184">
        <f t="shared" si="8"/>
        <v>0</v>
      </c>
    </row>
    <row r="61" spans="1:4" ht="15.75" hidden="1" customHeight="1" outlineLevel="1" x14ac:dyDescent="0.25">
      <c r="A61" s="179"/>
      <c r="B61" s="143">
        <v>6000</v>
      </c>
      <c r="C61" s="144" t="s">
        <v>179</v>
      </c>
      <c r="D61" s="181">
        <f t="shared" si="8"/>
        <v>0</v>
      </c>
    </row>
    <row r="62" spans="1:4" ht="12" hidden="1" customHeight="1" outlineLevel="1" x14ac:dyDescent="0.25">
      <c r="A62" s="179"/>
      <c r="B62" s="143">
        <v>7000</v>
      </c>
      <c r="C62" s="144" t="s">
        <v>180</v>
      </c>
      <c r="D62" s="181">
        <f t="shared" si="8"/>
        <v>0</v>
      </c>
    </row>
    <row r="63" spans="1:4" ht="12" hidden="1" customHeight="1" outlineLevel="1" x14ac:dyDescent="0.25">
      <c r="A63" s="179"/>
      <c r="B63" s="185">
        <v>8000</v>
      </c>
      <c r="C63" s="186" t="s">
        <v>181</v>
      </c>
      <c r="D63" s="184">
        <f t="shared" si="8"/>
        <v>0</v>
      </c>
    </row>
    <row r="64" spans="1:4" ht="12" hidden="1" customHeight="1" outlineLevel="1" x14ac:dyDescent="0.25">
      <c r="A64" s="187" t="s">
        <v>182</v>
      </c>
      <c r="B64" s="188"/>
      <c r="C64" s="189" t="s">
        <v>183</v>
      </c>
      <c r="D64" s="190">
        <f t="shared" ref="D64" si="9">D65+D70+D73</f>
        <v>0</v>
      </c>
    </row>
    <row r="65" spans="1:4" ht="12" hidden="1" customHeight="1" outlineLevel="1" x14ac:dyDescent="0.25">
      <c r="A65" s="172"/>
      <c r="B65" s="173"/>
      <c r="C65" s="174" t="s">
        <v>173</v>
      </c>
      <c r="D65" s="175">
        <f>D66+D68+D69+D71+D72+D67</f>
        <v>0</v>
      </c>
    </row>
    <row r="66" spans="1:4" ht="12" hidden="1" customHeight="1" outlineLevel="1" x14ac:dyDescent="0.25">
      <c r="A66" s="172"/>
      <c r="B66" s="176">
        <v>1000</v>
      </c>
      <c r="C66" s="177" t="s">
        <v>174</v>
      </c>
      <c r="D66" s="178"/>
    </row>
    <row r="67" spans="1:4" ht="12" hidden="1" customHeight="1" outlineLevel="1" x14ac:dyDescent="0.25">
      <c r="A67" s="179"/>
      <c r="B67" s="180">
        <v>2000</v>
      </c>
      <c r="C67" s="163" t="s">
        <v>175</v>
      </c>
      <c r="D67" s="181"/>
    </row>
    <row r="68" spans="1:4" ht="12" hidden="1" customHeight="1" outlineLevel="1" x14ac:dyDescent="0.25">
      <c r="A68" s="179"/>
      <c r="B68" s="143">
        <v>3000</v>
      </c>
      <c r="C68" s="182" t="s">
        <v>176</v>
      </c>
      <c r="D68" s="181"/>
    </row>
    <row r="69" spans="1:4" ht="12" hidden="1" customHeight="1" outlineLevel="1" x14ac:dyDescent="0.25">
      <c r="A69" s="179"/>
      <c r="B69" s="143">
        <v>4000</v>
      </c>
      <c r="C69" s="183" t="s">
        <v>177</v>
      </c>
      <c r="D69" s="181"/>
    </row>
    <row r="70" spans="1:4" ht="12" hidden="1" customHeight="1" outlineLevel="1" x14ac:dyDescent="0.25">
      <c r="A70" s="179"/>
      <c r="B70" s="143">
        <v>5000</v>
      </c>
      <c r="C70" s="144" t="s">
        <v>178</v>
      </c>
      <c r="D70" s="184"/>
    </row>
    <row r="71" spans="1:4" ht="12" hidden="1" customHeight="1" outlineLevel="1" x14ac:dyDescent="0.25">
      <c r="A71" s="179"/>
      <c r="B71" s="143">
        <v>6000</v>
      </c>
      <c r="C71" s="144" t="s">
        <v>179</v>
      </c>
      <c r="D71" s="181"/>
    </row>
    <row r="72" spans="1:4" ht="12" hidden="1" customHeight="1" outlineLevel="1" x14ac:dyDescent="0.25">
      <c r="A72" s="179"/>
      <c r="B72" s="143">
        <v>7000</v>
      </c>
      <c r="C72" s="144" t="s">
        <v>180</v>
      </c>
      <c r="D72" s="181"/>
    </row>
    <row r="73" spans="1:4" ht="12" hidden="1" customHeight="1" outlineLevel="1" x14ac:dyDescent="0.25">
      <c r="A73" s="179"/>
      <c r="B73" s="185">
        <v>8000</v>
      </c>
      <c r="C73" s="186" t="s">
        <v>181</v>
      </c>
      <c r="D73" s="184"/>
    </row>
    <row r="74" spans="1:4" ht="12" hidden="1" customHeight="1" outlineLevel="1" x14ac:dyDescent="0.25">
      <c r="A74" s="187" t="s">
        <v>335</v>
      </c>
      <c r="B74" s="188"/>
      <c r="C74" s="189" t="s">
        <v>336</v>
      </c>
      <c r="D74" s="190">
        <f t="shared" ref="D74" si="10">D75+D80+D83</f>
        <v>0</v>
      </c>
    </row>
    <row r="75" spans="1:4" ht="12" hidden="1" customHeight="1" outlineLevel="1" x14ac:dyDescent="0.25">
      <c r="A75" s="172"/>
      <c r="B75" s="173"/>
      <c r="C75" s="174" t="s">
        <v>173</v>
      </c>
      <c r="D75" s="175">
        <f t="shared" ref="D75" si="11">D76+D78+D79+D81+D82+D77</f>
        <v>0</v>
      </c>
    </row>
    <row r="76" spans="1:4" ht="12" hidden="1" customHeight="1" outlineLevel="1" x14ac:dyDescent="0.25">
      <c r="A76" s="172"/>
      <c r="B76" s="176">
        <v>1000</v>
      </c>
      <c r="C76" s="177" t="s">
        <v>174</v>
      </c>
      <c r="D76" s="178"/>
    </row>
    <row r="77" spans="1:4" ht="12" hidden="1" customHeight="1" outlineLevel="1" x14ac:dyDescent="0.25">
      <c r="A77" s="179"/>
      <c r="B77" s="180">
        <v>2000</v>
      </c>
      <c r="C77" s="163" t="s">
        <v>175</v>
      </c>
      <c r="D77" s="181"/>
    </row>
    <row r="78" spans="1:4" ht="12" hidden="1" customHeight="1" outlineLevel="1" x14ac:dyDescent="0.25">
      <c r="A78" s="179"/>
      <c r="B78" s="143">
        <v>3000</v>
      </c>
      <c r="C78" s="182" t="s">
        <v>176</v>
      </c>
      <c r="D78" s="181"/>
    </row>
    <row r="79" spans="1:4" ht="12" hidden="1" customHeight="1" outlineLevel="1" x14ac:dyDescent="0.25">
      <c r="A79" s="179"/>
      <c r="B79" s="143">
        <v>4000</v>
      </c>
      <c r="C79" s="183" t="s">
        <v>177</v>
      </c>
      <c r="D79" s="181"/>
    </row>
    <row r="80" spans="1:4" ht="12" hidden="1" customHeight="1" outlineLevel="1" x14ac:dyDescent="0.25">
      <c r="A80" s="179"/>
      <c r="B80" s="143">
        <v>5000</v>
      </c>
      <c r="C80" s="144" t="s">
        <v>178</v>
      </c>
      <c r="D80" s="184"/>
    </row>
    <row r="81" spans="1:4" ht="12" hidden="1" customHeight="1" outlineLevel="1" x14ac:dyDescent="0.25">
      <c r="A81" s="179"/>
      <c r="B81" s="143">
        <v>6000</v>
      </c>
      <c r="C81" s="144" t="s">
        <v>179</v>
      </c>
      <c r="D81" s="181"/>
    </row>
    <row r="82" spans="1:4" ht="12" hidden="1" customHeight="1" outlineLevel="1" x14ac:dyDescent="0.25">
      <c r="A82" s="179"/>
      <c r="B82" s="143">
        <v>7000</v>
      </c>
      <c r="C82" s="144" t="s">
        <v>180</v>
      </c>
      <c r="D82" s="181"/>
    </row>
    <row r="83" spans="1:4" ht="12" hidden="1" customHeight="1" outlineLevel="1" x14ac:dyDescent="0.25">
      <c r="A83" s="179"/>
      <c r="B83" s="185">
        <v>8000</v>
      </c>
      <c r="C83" s="186" t="s">
        <v>181</v>
      </c>
      <c r="D83" s="184"/>
    </row>
    <row r="84" spans="1:4" ht="12" hidden="1" customHeight="1" outlineLevel="1" x14ac:dyDescent="0.25">
      <c r="A84" s="187" t="s">
        <v>184</v>
      </c>
      <c r="B84" s="188"/>
      <c r="C84" s="189" t="s">
        <v>185</v>
      </c>
      <c r="D84" s="190">
        <f t="shared" ref="D84" si="12">D85+D90+D93</f>
        <v>0</v>
      </c>
    </row>
    <row r="85" spans="1:4" ht="12" hidden="1" customHeight="1" outlineLevel="1" x14ac:dyDescent="0.25">
      <c r="A85" s="172"/>
      <c r="B85" s="173"/>
      <c r="C85" s="174" t="s">
        <v>173</v>
      </c>
      <c r="D85" s="175">
        <f t="shared" ref="D85" si="13">D86+D88+D89+D91+D92+D87</f>
        <v>0</v>
      </c>
    </row>
    <row r="86" spans="1:4" ht="12" hidden="1" customHeight="1" outlineLevel="1" x14ac:dyDescent="0.25">
      <c r="A86" s="172"/>
      <c r="B86" s="176">
        <v>1000</v>
      </c>
      <c r="C86" s="177" t="s">
        <v>174</v>
      </c>
      <c r="D86" s="178"/>
    </row>
    <row r="87" spans="1:4" ht="12" hidden="1" customHeight="1" outlineLevel="1" x14ac:dyDescent="0.25">
      <c r="A87" s="179"/>
      <c r="B87" s="180">
        <v>2000</v>
      </c>
      <c r="C87" s="163" t="s">
        <v>175</v>
      </c>
      <c r="D87" s="181"/>
    </row>
    <row r="88" spans="1:4" ht="12" hidden="1" customHeight="1" outlineLevel="1" x14ac:dyDescent="0.25">
      <c r="A88" s="179"/>
      <c r="B88" s="143">
        <v>3000</v>
      </c>
      <c r="C88" s="182" t="s">
        <v>176</v>
      </c>
      <c r="D88" s="181"/>
    </row>
    <row r="89" spans="1:4" ht="12" hidden="1" customHeight="1" outlineLevel="1" x14ac:dyDescent="0.25">
      <c r="A89" s="179"/>
      <c r="B89" s="143">
        <v>4000</v>
      </c>
      <c r="C89" s="183" t="s">
        <v>177</v>
      </c>
      <c r="D89" s="181"/>
    </row>
    <row r="90" spans="1:4" ht="12" hidden="1" customHeight="1" outlineLevel="1" x14ac:dyDescent="0.25">
      <c r="A90" s="179"/>
      <c r="B90" s="143">
        <v>5000</v>
      </c>
      <c r="C90" s="144" t="s">
        <v>178</v>
      </c>
      <c r="D90" s="184"/>
    </row>
    <row r="91" spans="1:4" ht="12" hidden="1" customHeight="1" outlineLevel="1" x14ac:dyDescent="0.25">
      <c r="A91" s="179"/>
      <c r="B91" s="143">
        <v>6000</v>
      </c>
      <c r="C91" s="144" t="s">
        <v>179</v>
      </c>
      <c r="D91" s="181"/>
    </row>
    <row r="92" spans="1:4" ht="12" hidden="1" customHeight="1" outlineLevel="1" x14ac:dyDescent="0.25">
      <c r="A92" s="179"/>
      <c r="B92" s="143">
        <v>7000</v>
      </c>
      <c r="C92" s="144" t="s">
        <v>180</v>
      </c>
      <c r="D92" s="181"/>
    </row>
    <row r="93" spans="1:4" ht="12" hidden="1" customHeight="1" outlineLevel="1" x14ac:dyDescent="0.25">
      <c r="A93" s="179"/>
      <c r="B93" s="185">
        <v>8000</v>
      </c>
      <c r="C93" s="186" t="s">
        <v>181</v>
      </c>
      <c r="D93" s="184"/>
    </row>
    <row r="94" spans="1:4" ht="23.25" hidden="1" customHeight="1" outlineLevel="1" x14ac:dyDescent="0.25">
      <c r="A94" s="187" t="s">
        <v>186</v>
      </c>
      <c r="B94" s="188"/>
      <c r="C94" s="189" t="s">
        <v>187</v>
      </c>
      <c r="D94" s="190">
        <f t="shared" ref="D94" si="14">D95+D100+D103</f>
        <v>0</v>
      </c>
    </row>
    <row r="95" spans="1:4" ht="12" hidden="1" customHeight="1" outlineLevel="1" x14ac:dyDescent="0.25">
      <c r="A95" s="172"/>
      <c r="B95" s="173"/>
      <c r="C95" s="174" t="s">
        <v>173</v>
      </c>
      <c r="D95" s="175">
        <f t="shared" ref="D95" si="15">D96+D98+D99+D101+D102+D97</f>
        <v>0</v>
      </c>
    </row>
    <row r="96" spans="1:4" ht="12" hidden="1" customHeight="1" outlineLevel="1" x14ac:dyDescent="0.25">
      <c r="A96" s="172"/>
      <c r="B96" s="176">
        <v>1000</v>
      </c>
      <c r="C96" s="177" t="s">
        <v>174</v>
      </c>
      <c r="D96" s="178"/>
    </row>
    <row r="97" spans="1:4" ht="12" hidden="1" customHeight="1" outlineLevel="1" x14ac:dyDescent="0.25">
      <c r="A97" s="179"/>
      <c r="B97" s="180">
        <v>2000</v>
      </c>
      <c r="C97" s="163" t="s">
        <v>175</v>
      </c>
      <c r="D97" s="181"/>
    </row>
    <row r="98" spans="1:4" ht="12" hidden="1" customHeight="1" outlineLevel="1" x14ac:dyDescent="0.25">
      <c r="A98" s="179"/>
      <c r="B98" s="143">
        <v>3000</v>
      </c>
      <c r="C98" s="182" t="s">
        <v>176</v>
      </c>
      <c r="D98" s="181"/>
    </row>
    <row r="99" spans="1:4" ht="12" hidden="1" customHeight="1" outlineLevel="1" x14ac:dyDescent="0.25">
      <c r="A99" s="179"/>
      <c r="B99" s="143">
        <v>4000</v>
      </c>
      <c r="C99" s="183" t="s">
        <v>177</v>
      </c>
      <c r="D99" s="181"/>
    </row>
    <row r="100" spans="1:4" ht="12" hidden="1" customHeight="1" outlineLevel="1" x14ac:dyDescent="0.25">
      <c r="A100" s="179"/>
      <c r="B100" s="143">
        <v>5000</v>
      </c>
      <c r="C100" s="144" t="s">
        <v>178</v>
      </c>
      <c r="D100" s="184"/>
    </row>
    <row r="101" spans="1:4" ht="12" hidden="1" customHeight="1" outlineLevel="1" x14ac:dyDescent="0.25">
      <c r="A101" s="179"/>
      <c r="B101" s="143">
        <v>6000</v>
      </c>
      <c r="C101" s="144" t="s">
        <v>179</v>
      </c>
      <c r="D101" s="181"/>
    </row>
    <row r="102" spans="1:4" ht="12" hidden="1" customHeight="1" outlineLevel="1" x14ac:dyDescent="0.25">
      <c r="A102" s="179"/>
      <c r="B102" s="143">
        <v>7000</v>
      </c>
      <c r="C102" s="144" t="s">
        <v>180</v>
      </c>
      <c r="D102" s="181"/>
    </row>
    <row r="103" spans="1:4" ht="12" hidden="1" customHeight="1" outlineLevel="1" x14ac:dyDescent="0.25">
      <c r="A103" s="179"/>
      <c r="B103" s="185">
        <v>8000</v>
      </c>
      <c r="C103" s="186" t="s">
        <v>181</v>
      </c>
      <c r="D103" s="184"/>
    </row>
    <row r="104" spans="1:4" ht="26.25" hidden="1" customHeight="1" outlineLevel="1" x14ac:dyDescent="0.25">
      <c r="A104" s="187" t="s">
        <v>188</v>
      </c>
      <c r="B104" s="188"/>
      <c r="C104" s="189" t="s">
        <v>189</v>
      </c>
      <c r="D104" s="190">
        <f t="shared" ref="D104" si="16">D105+D122+D128</f>
        <v>0</v>
      </c>
    </row>
    <row r="105" spans="1:4" ht="12" hidden="1" customHeight="1" outlineLevel="1" x14ac:dyDescent="0.25">
      <c r="A105" s="172"/>
      <c r="B105" s="173"/>
      <c r="C105" s="174" t="s">
        <v>173</v>
      </c>
      <c r="D105" s="175">
        <f>D106+D107+D108+D109+D111+D112</f>
        <v>0</v>
      </c>
    </row>
    <row r="106" spans="1:4" ht="12" hidden="1" customHeight="1" outlineLevel="1" x14ac:dyDescent="0.25">
      <c r="A106" s="172"/>
      <c r="B106" s="176">
        <v>1000</v>
      </c>
      <c r="C106" s="177" t="s">
        <v>174</v>
      </c>
      <c r="D106" s="178">
        <f t="shared" ref="D106:D113" si="17">D116+D126</f>
        <v>0</v>
      </c>
    </row>
    <row r="107" spans="1:4" ht="12" hidden="1" customHeight="1" outlineLevel="1" x14ac:dyDescent="0.25">
      <c r="A107" s="179"/>
      <c r="B107" s="180">
        <v>2000</v>
      </c>
      <c r="C107" s="163" t="s">
        <v>175</v>
      </c>
      <c r="D107" s="181">
        <f t="shared" si="17"/>
        <v>0</v>
      </c>
    </row>
    <row r="108" spans="1:4" ht="12" hidden="1" customHeight="1" outlineLevel="1" x14ac:dyDescent="0.25">
      <c r="A108" s="179"/>
      <c r="B108" s="143">
        <v>3000</v>
      </c>
      <c r="C108" s="182" t="s">
        <v>176</v>
      </c>
      <c r="D108" s="181">
        <f t="shared" si="17"/>
        <v>0</v>
      </c>
    </row>
    <row r="109" spans="1:4" ht="12" hidden="1" customHeight="1" outlineLevel="1" x14ac:dyDescent="0.25">
      <c r="A109" s="179"/>
      <c r="B109" s="143">
        <v>4000</v>
      </c>
      <c r="C109" s="183" t="s">
        <v>177</v>
      </c>
      <c r="D109" s="181">
        <f t="shared" si="17"/>
        <v>0</v>
      </c>
    </row>
    <row r="110" spans="1:4" ht="12" hidden="1" customHeight="1" outlineLevel="1" x14ac:dyDescent="0.25">
      <c r="A110" s="179"/>
      <c r="B110" s="143">
        <v>5000</v>
      </c>
      <c r="C110" s="144" t="s">
        <v>178</v>
      </c>
      <c r="D110" s="184">
        <f t="shared" si="17"/>
        <v>0</v>
      </c>
    </row>
    <row r="111" spans="1:4" ht="12" hidden="1" customHeight="1" outlineLevel="1" x14ac:dyDescent="0.25">
      <c r="A111" s="179"/>
      <c r="B111" s="143">
        <v>6000</v>
      </c>
      <c r="C111" s="144" t="s">
        <v>179</v>
      </c>
      <c r="D111" s="181">
        <f t="shared" si="17"/>
        <v>0</v>
      </c>
    </row>
    <row r="112" spans="1:4" ht="12" hidden="1" customHeight="1" outlineLevel="1" x14ac:dyDescent="0.25">
      <c r="A112" s="179"/>
      <c r="B112" s="143">
        <v>7000</v>
      </c>
      <c r="C112" s="144" t="s">
        <v>180</v>
      </c>
      <c r="D112" s="181">
        <f t="shared" si="17"/>
        <v>0</v>
      </c>
    </row>
    <row r="113" spans="1:4" ht="12" hidden="1" customHeight="1" outlineLevel="1" x14ac:dyDescent="0.25">
      <c r="A113" s="179"/>
      <c r="B113" s="185">
        <v>8000</v>
      </c>
      <c r="C113" s="186" t="s">
        <v>181</v>
      </c>
      <c r="D113" s="184">
        <f t="shared" si="17"/>
        <v>0</v>
      </c>
    </row>
    <row r="114" spans="1:4" ht="12" hidden="1" customHeight="1" outlineLevel="1" x14ac:dyDescent="0.25">
      <c r="A114" s="191" t="s">
        <v>190</v>
      </c>
      <c r="B114" s="192"/>
      <c r="C114" s="193" t="s">
        <v>191</v>
      </c>
      <c r="D114" s="194">
        <f t="shared" ref="D114" si="18">D115+D120+D123</f>
        <v>0</v>
      </c>
    </row>
    <row r="115" spans="1:4" ht="12" hidden="1" customHeight="1" outlineLevel="1" x14ac:dyDescent="0.25">
      <c r="A115" s="195"/>
      <c r="B115" s="196"/>
      <c r="C115" s="197" t="s">
        <v>173</v>
      </c>
      <c r="D115" s="175">
        <f t="shared" ref="D115" si="19">D116+D117+D118+D119+D121+D122</f>
        <v>0</v>
      </c>
    </row>
    <row r="116" spans="1:4" ht="12" hidden="1" customHeight="1" outlineLevel="1" x14ac:dyDescent="0.25">
      <c r="A116" s="172"/>
      <c r="B116" s="176">
        <v>1000</v>
      </c>
      <c r="C116" s="177" t="s">
        <v>174</v>
      </c>
      <c r="D116" s="178"/>
    </row>
    <row r="117" spans="1:4" ht="12" hidden="1" customHeight="1" outlineLevel="1" x14ac:dyDescent="0.25">
      <c r="A117" s="179"/>
      <c r="B117" s="180">
        <v>2000</v>
      </c>
      <c r="C117" s="163" t="s">
        <v>175</v>
      </c>
      <c r="D117" s="181"/>
    </row>
    <row r="118" spans="1:4" ht="12" hidden="1" customHeight="1" outlineLevel="1" x14ac:dyDescent="0.25">
      <c r="A118" s="179"/>
      <c r="B118" s="143">
        <v>3000</v>
      </c>
      <c r="C118" s="182" t="s">
        <v>176</v>
      </c>
      <c r="D118" s="181"/>
    </row>
    <row r="119" spans="1:4" ht="12" hidden="1" customHeight="1" outlineLevel="1" x14ac:dyDescent="0.25">
      <c r="A119" s="179"/>
      <c r="B119" s="143">
        <v>4000</v>
      </c>
      <c r="C119" s="183" t="s">
        <v>177</v>
      </c>
      <c r="D119" s="181"/>
    </row>
    <row r="120" spans="1:4" ht="12" hidden="1" customHeight="1" outlineLevel="1" x14ac:dyDescent="0.25">
      <c r="A120" s="179"/>
      <c r="B120" s="143">
        <v>5000</v>
      </c>
      <c r="C120" s="144" t="s">
        <v>178</v>
      </c>
      <c r="D120" s="184"/>
    </row>
    <row r="121" spans="1:4" ht="12" hidden="1" customHeight="1" outlineLevel="1" x14ac:dyDescent="0.25">
      <c r="A121" s="179"/>
      <c r="B121" s="143">
        <v>6000</v>
      </c>
      <c r="C121" s="144" t="s">
        <v>179</v>
      </c>
      <c r="D121" s="181"/>
    </row>
    <row r="122" spans="1:4" ht="12" hidden="1" customHeight="1" outlineLevel="1" x14ac:dyDescent="0.25">
      <c r="A122" s="179"/>
      <c r="B122" s="143">
        <v>7000</v>
      </c>
      <c r="C122" s="144" t="s">
        <v>180</v>
      </c>
      <c r="D122" s="181"/>
    </row>
    <row r="123" spans="1:4" ht="12" hidden="1" customHeight="1" outlineLevel="1" x14ac:dyDescent="0.25">
      <c r="A123" s="179"/>
      <c r="B123" s="185">
        <v>8000</v>
      </c>
      <c r="C123" s="186" t="s">
        <v>181</v>
      </c>
      <c r="D123" s="184"/>
    </row>
    <row r="124" spans="1:4" ht="27.75" hidden="1" customHeight="1" outlineLevel="1" x14ac:dyDescent="0.25">
      <c r="A124" s="191" t="s">
        <v>192</v>
      </c>
      <c r="B124" s="192"/>
      <c r="C124" s="198" t="s">
        <v>193</v>
      </c>
      <c r="D124" s="194">
        <f>D125+D130+D133</f>
        <v>0</v>
      </c>
    </row>
    <row r="125" spans="1:4" ht="12" hidden="1" customHeight="1" outlineLevel="1" x14ac:dyDescent="0.25">
      <c r="A125" s="195"/>
      <c r="B125" s="196"/>
      <c r="C125" s="197" t="s">
        <v>173</v>
      </c>
      <c r="D125" s="175">
        <f>D127+D129+D131+D132+D128</f>
        <v>0</v>
      </c>
    </row>
    <row r="126" spans="1:4" ht="12" hidden="1" customHeight="1" outlineLevel="1" x14ac:dyDescent="0.25">
      <c r="A126" s="172"/>
      <c r="B126" s="176">
        <v>1000</v>
      </c>
      <c r="C126" s="177" t="s">
        <v>174</v>
      </c>
      <c r="D126" s="178"/>
    </row>
    <row r="127" spans="1:4" ht="12" hidden="1" customHeight="1" outlineLevel="1" x14ac:dyDescent="0.25">
      <c r="A127" s="179"/>
      <c r="B127" s="180">
        <v>2000</v>
      </c>
      <c r="C127" s="163" t="s">
        <v>175</v>
      </c>
      <c r="D127" s="181"/>
    </row>
    <row r="128" spans="1:4" ht="12" hidden="1" customHeight="1" outlineLevel="1" x14ac:dyDescent="0.25">
      <c r="A128" s="179"/>
      <c r="B128" s="143">
        <v>3000</v>
      </c>
      <c r="C128" s="182" t="s">
        <v>176</v>
      </c>
      <c r="D128" s="181"/>
    </row>
    <row r="129" spans="1:4" ht="12" hidden="1" customHeight="1" outlineLevel="1" x14ac:dyDescent="0.25">
      <c r="A129" s="179"/>
      <c r="B129" s="143">
        <v>4000</v>
      </c>
      <c r="C129" s="183" t="s">
        <v>177</v>
      </c>
      <c r="D129" s="181"/>
    </row>
    <row r="130" spans="1:4" ht="12" hidden="1" customHeight="1" outlineLevel="1" x14ac:dyDescent="0.25">
      <c r="A130" s="179"/>
      <c r="B130" s="143">
        <v>5000</v>
      </c>
      <c r="C130" s="144" t="s">
        <v>178</v>
      </c>
      <c r="D130" s="184"/>
    </row>
    <row r="131" spans="1:4" ht="12" hidden="1" customHeight="1" outlineLevel="1" x14ac:dyDescent="0.25">
      <c r="A131" s="179"/>
      <c r="B131" s="143">
        <v>6000</v>
      </c>
      <c r="C131" s="144" t="s">
        <v>179</v>
      </c>
      <c r="D131" s="181"/>
    </row>
    <row r="132" spans="1:4" ht="12" hidden="1" customHeight="1" outlineLevel="1" x14ac:dyDescent="0.25">
      <c r="A132" s="179"/>
      <c r="B132" s="143">
        <v>7000</v>
      </c>
      <c r="C132" s="144" t="s">
        <v>180</v>
      </c>
      <c r="D132" s="181"/>
    </row>
    <row r="133" spans="1:4" ht="12" hidden="1" customHeight="1" outlineLevel="1" x14ac:dyDescent="0.25">
      <c r="A133" s="179"/>
      <c r="B133" s="185">
        <v>8000</v>
      </c>
      <c r="C133" s="186" t="s">
        <v>181</v>
      </c>
      <c r="D133" s="184"/>
    </row>
    <row r="134" spans="1:4" ht="17.100000000000001" hidden="1" customHeight="1" outlineLevel="1" x14ac:dyDescent="0.25">
      <c r="A134" s="168" t="s">
        <v>194</v>
      </c>
      <c r="B134" s="169"/>
      <c r="C134" s="170" t="s">
        <v>195</v>
      </c>
      <c r="D134" s="171">
        <f t="shared" ref="D134" si="20">D135+D140+D143</f>
        <v>0</v>
      </c>
    </row>
    <row r="135" spans="1:4" ht="12" hidden="1" customHeight="1" outlineLevel="1" x14ac:dyDescent="0.25">
      <c r="A135" s="172"/>
      <c r="B135" s="173"/>
      <c r="C135" s="174" t="s">
        <v>173</v>
      </c>
      <c r="D135" s="175">
        <f t="shared" ref="D135" si="21">D136+D137+D138+D139+D141+D142</f>
        <v>0</v>
      </c>
    </row>
    <row r="136" spans="1:4" ht="12" hidden="1" customHeight="1" outlineLevel="1" x14ac:dyDescent="0.25">
      <c r="A136" s="172"/>
      <c r="B136" s="176">
        <v>1000</v>
      </c>
      <c r="C136" s="177" t="s">
        <v>174</v>
      </c>
      <c r="D136" s="178">
        <f>D146+D156+D166+D176</f>
        <v>0</v>
      </c>
    </row>
    <row r="137" spans="1:4" ht="12" hidden="1" customHeight="1" outlineLevel="1" x14ac:dyDescent="0.25">
      <c r="A137" s="179"/>
      <c r="B137" s="180">
        <v>2000</v>
      </c>
      <c r="C137" s="163" t="s">
        <v>175</v>
      </c>
      <c r="D137" s="181">
        <f>D147+D157+D167+D177</f>
        <v>0</v>
      </c>
    </row>
    <row r="138" spans="1:4" ht="12" hidden="1" customHeight="1" outlineLevel="1" x14ac:dyDescent="0.25">
      <c r="A138" s="179"/>
      <c r="B138" s="143">
        <v>3000</v>
      </c>
      <c r="C138" s="182" t="s">
        <v>176</v>
      </c>
      <c r="D138" s="181">
        <f t="shared" ref="D138:D143" si="22">D148+D158</f>
        <v>0</v>
      </c>
    </row>
    <row r="139" spans="1:4" ht="12" hidden="1" customHeight="1" outlineLevel="1" x14ac:dyDescent="0.25">
      <c r="A139" s="179"/>
      <c r="B139" s="143">
        <v>4000</v>
      </c>
      <c r="C139" s="183" t="s">
        <v>177</v>
      </c>
      <c r="D139" s="181">
        <f t="shared" si="22"/>
        <v>0</v>
      </c>
    </row>
    <row r="140" spans="1:4" ht="12" hidden="1" customHeight="1" outlineLevel="1" x14ac:dyDescent="0.25">
      <c r="A140" s="179"/>
      <c r="B140" s="143">
        <v>5000</v>
      </c>
      <c r="C140" s="144" t="s">
        <v>178</v>
      </c>
      <c r="D140" s="184">
        <f t="shared" si="22"/>
        <v>0</v>
      </c>
    </row>
    <row r="141" spans="1:4" ht="12" hidden="1" customHeight="1" outlineLevel="1" x14ac:dyDescent="0.25">
      <c r="A141" s="179"/>
      <c r="B141" s="143">
        <v>6000</v>
      </c>
      <c r="C141" s="144" t="s">
        <v>179</v>
      </c>
      <c r="D141" s="181">
        <f t="shared" si="22"/>
        <v>0</v>
      </c>
    </row>
    <row r="142" spans="1:4" ht="12" hidden="1" customHeight="1" outlineLevel="1" x14ac:dyDescent="0.25">
      <c r="A142" s="179"/>
      <c r="B142" s="143">
        <v>7000</v>
      </c>
      <c r="C142" s="144" t="s">
        <v>180</v>
      </c>
      <c r="D142" s="181">
        <f t="shared" si="22"/>
        <v>0</v>
      </c>
    </row>
    <row r="143" spans="1:4" ht="12" hidden="1" customHeight="1" outlineLevel="1" x14ac:dyDescent="0.25">
      <c r="A143" s="179"/>
      <c r="B143" s="185">
        <v>8000</v>
      </c>
      <c r="C143" s="186" t="s">
        <v>181</v>
      </c>
      <c r="D143" s="184">
        <f t="shared" si="22"/>
        <v>0</v>
      </c>
    </row>
    <row r="144" spans="1:4" ht="12" hidden="1" customHeight="1" outlineLevel="1" x14ac:dyDescent="0.25">
      <c r="A144" s="187" t="s">
        <v>196</v>
      </c>
      <c r="B144" s="188"/>
      <c r="C144" s="189" t="s">
        <v>197</v>
      </c>
      <c r="D144" s="190">
        <f t="shared" ref="D144" si="23">D145+D150+D153</f>
        <v>0</v>
      </c>
    </row>
    <row r="145" spans="1:4" ht="12" hidden="1" customHeight="1" outlineLevel="1" x14ac:dyDescent="0.25">
      <c r="A145" s="172"/>
      <c r="B145" s="173"/>
      <c r="C145" s="174" t="s">
        <v>173</v>
      </c>
      <c r="D145" s="175">
        <f t="shared" ref="D145" si="24">D146+D147+D148+D149+D151+D152</f>
        <v>0</v>
      </c>
    </row>
    <row r="146" spans="1:4" ht="12" hidden="1" customHeight="1" outlineLevel="1" x14ac:dyDescent="0.25">
      <c r="A146" s="172"/>
      <c r="B146" s="176">
        <v>1000</v>
      </c>
      <c r="C146" s="177" t="s">
        <v>174</v>
      </c>
      <c r="D146" s="178"/>
    </row>
    <row r="147" spans="1:4" ht="12" hidden="1" customHeight="1" outlineLevel="1" x14ac:dyDescent="0.25">
      <c r="A147" s="179"/>
      <c r="B147" s="180">
        <v>2000</v>
      </c>
      <c r="C147" s="163" t="s">
        <v>175</v>
      </c>
      <c r="D147" s="181"/>
    </row>
    <row r="148" spans="1:4" ht="12" hidden="1" customHeight="1" outlineLevel="1" x14ac:dyDescent="0.25">
      <c r="A148" s="179"/>
      <c r="B148" s="143">
        <v>3000</v>
      </c>
      <c r="C148" s="182" t="s">
        <v>176</v>
      </c>
      <c r="D148" s="181"/>
    </row>
    <row r="149" spans="1:4" ht="12" hidden="1" customHeight="1" outlineLevel="1" x14ac:dyDescent="0.25">
      <c r="A149" s="179"/>
      <c r="B149" s="143">
        <v>4000</v>
      </c>
      <c r="C149" s="183" t="s">
        <v>177</v>
      </c>
      <c r="D149" s="181"/>
    </row>
    <row r="150" spans="1:4" ht="12" hidden="1" customHeight="1" outlineLevel="1" x14ac:dyDescent="0.25">
      <c r="A150" s="179"/>
      <c r="B150" s="143">
        <v>5000</v>
      </c>
      <c r="C150" s="144" t="s">
        <v>178</v>
      </c>
      <c r="D150" s="184"/>
    </row>
    <row r="151" spans="1:4" ht="12" hidden="1" customHeight="1" outlineLevel="1" x14ac:dyDescent="0.25">
      <c r="A151" s="179"/>
      <c r="B151" s="143">
        <v>6000</v>
      </c>
      <c r="C151" s="144" t="s">
        <v>179</v>
      </c>
      <c r="D151" s="181"/>
    </row>
    <row r="152" spans="1:4" ht="12" hidden="1" customHeight="1" outlineLevel="1" x14ac:dyDescent="0.25">
      <c r="A152" s="179"/>
      <c r="B152" s="143">
        <v>7000</v>
      </c>
      <c r="C152" s="144" t="s">
        <v>180</v>
      </c>
      <c r="D152" s="181"/>
    </row>
    <row r="153" spans="1:4" ht="12" hidden="1" customHeight="1" outlineLevel="1" x14ac:dyDescent="0.25">
      <c r="A153" s="179"/>
      <c r="B153" s="185">
        <v>8000</v>
      </c>
      <c r="C153" s="186" t="s">
        <v>181</v>
      </c>
      <c r="D153" s="184"/>
    </row>
    <row r="154" spans="1:4" ht="12" hidden="1" customHeight="1" outlineLevel="1" x14ac:dyDescent="0.25">
      <c r="A154" s="187" t="s">
        <v>198</v>
      </c>
      <c r="B154" s="188"/>
      <c r="C154" s="189" t="s">
        <v>199</v>
      </c>
      <c r="D154" s="190">
        <f t="shared" ref="D154" si="25">D155+D160+D163</f>
        <v>0</v>
      </c>
    </row>
    <row r="155" spans="1:4" ht="12" hidden="1" customHeight="1" outlineLevel="1" x14ac:dyDescent="0.25">
      <c r="A155" s="172"/>
      <c r="B155" s="173"/>
      <c r="C155" s="174" t="s">
        <v>200</v>
      </c>
      <c r="D155" s="175">
        <f t="shared" ref="D155" si="26">D156+D157+D158+D159+D161+D162</f>
        <v>0</v>
      </c>
    </row>
    <row r="156" spans="1:4" ht="12" hidden="1" customHeight="1" outlineLevel="1" x14ac:dyDescent="0.25">
      <c r="A156" s="172"/>
      <c r="B156" s="176">
        <v>1000</v>
      </c>
      <c r="C156" s="177" t="s">
        <v>174</v>
      </c>
      <c r="D156" s="178"/>
    </row>
    <row r="157" spans="1:4" ht="12" hidden="1" customHeight="1" outlineLevel="1" x14ac:dyDescent="0.25">
      <c r="A157" s="179"/>
      <c r="B157" s="180">
        <v>2000</v>
      </c>
      <c r="C157" s="163" t="s">
        <v>175</v>
      </c>
      <c r="D157" s="181"/>
    </row>
    <row r="158" spans="1:4" ht="12" hidden="1" customHeight="1" outlineLevel="1" x14ac:dyDescent="0.25">
      <c r="A158" s="179"/>
      <c r="B158" s="143">
        <v>3000</v>
      </c>
      <c r="C158" s="182" t="s">
        <v>176</v>
      </c>
      <c r="D158" s="181"/>
    </row>
    <row r="159" spans="1:4" ht="12" hidden="1" customHeight="1" outlineLevel="1" x14ac:dyDescent="0.25">
      <c r="A159" s="179"/>
      <c r="B159" s="143">
        <v>4000</v>
      </c>
      <c r="C159" s="183" t="s">
        <v>177</v>
      </c>
      <c r="D159" s="181"/>
    </row>
    <row r="160" spans="1:4" ht="12" hidden="1" customHeight="1" outlineLevel="1" x14ac:dyDescent="0.25">
      <c r="A160" s="179"/>
      <c r="B160" s="143">
        <v>5000</v>
      </c>
      <c r="C160" s="144" t="s">
        <v>178</v>
      </c>
      <c r="D160" s="184"/>
    </row>
    <row r="161" spans="1:4" ht="12" hidden="1" customHeight="1" outlineLevel="1" x14ac:dyDescent="0.25">
      <c r="A161" s="179"/>
      <c r="B161" s="143">
        <v>6000</v>
      </c>
      <c r="C161" s="144" t="s">
        <v>179</v>
      </c>
      <c r="D161" s="181"/>
    </row>
    <row r="162" spans="1:4" ht="12" hidden="1" customHeight="1" outlineLevel="1" x14ac:dyDescent="0.25">
      <c r="A162" s="179"/>
      <c r="B162" s="143">
        <v>7000</v>
      </c>
      <c r="C162" s="144" t="s">
        <v>180</v>
      </c>
      <c r="D162" s="181"/>
    </row>
    <row r="163" spans="1:4" ht="12" hidden="1" customHeight="1" outlineLevel="1" x14ac:dyDescent="0.25">
      <c r="A163" s="179"/>
      <c r="B163" s="185">
        <v>8000</v>
      </c>
      <c r="C163" s="186" t="s">
        <v>181</v>
      </c>
      <c r="D163" s="184"/>
    </row>
    <row r="164" spans="1:4" ht="12" hidden="1" customHeight="1" outlineLevel="1" x14ac:dyDescent="0.25">
      <c r="A164" s="187" t="s">
        <v>337</v>
      </c>
      <c r="B164" s="188"/>
      <c r="C164" s="189" t="s">
        <v>338</v>
      </c>
      <c r="D164" s="190">
        <f t="shared" ref="D164" si="27">D165+D170+D173</f>
        <v>0</v>
      </c>
    </row>
    <row r="165" spans="1:4" ht="12" hidden="1" customHeight="1" outlineLevel="1" x14ac:dyDescent="0.25">
      <c r="A165" s="172"/>
      <c r="B165" s="173"/>
      <c r="C165" s="174" t="s">
        <v>200</v>
      </c>
      <c r="D165" s="175">
        <f t="shared" ref="D165" si="28">D166+D167+D168+D169+D171+D172</f>
        <v>0</v>
      </c>
    </row>
    <row r="166" spans="1:4" ht="12" hidden="1" customHeight="1" outlineLevel="1" x14ac:dyDescent="0.25">
      <c r="A166" s="172"/>
      <c r="B166" s="176">
        <v>1000</v>
      </c>
      <c r="C166" s="177" t="s">
        <v>174</v>
      </c>
      <c r="D166" s="178"/>
    </row>
    <row r="167" spans="1:4" ht="12" hidden="1" customHeight="1" outlineLevel="1" x14ac:dyDescent="0.25">
      <c r="A167" s="179"/>
      <c r="B167" s="180">
        <v>2000</v>
      </c>
      <c r="C167" s="163" t="s">
        <v>175</v>
      </c>
      <c r="D167" s="181"/>
    </row>
    <row r="168" spans="1:4" ht="12" hidden="1" customHeight="1" outlineLevel="1" x14ac:dyDescent="0.25">
      <c r="A168" s="179"/>
      <c r="B168" s="143">
        <v>3000</v>
      </c>
      <c r="C168" s="182" t="s">
        <v>176</v>
      </c>
      <c r="D168" s="181"/>
    </row>
    <row r="169" spans="1:4" ht="12" hidden="1" customHeight="1" outlineLevel="1" x14ac:dyDescent="0.25">
      <c r="A169" s="179"/>
      <c r="B169" s="143">
        <v>4000</v>
      </c>
      <c r="C169" s="183" t="s">
        <v>177</v>
      </c>
      <c r="D169" s="181"/>
    </row>
    <row r="170" spans="1:4" ht="12" hidden="1" customHeight="1" outlineLevel="1" x14ac:dyDescent="0.25">
      <c r="A170" s="179"/>
      <c r="B170" s="143">
        <v>5000</v>
      </c>
      <c r="C170" s="144" t="s">
        <v>178</v>
      </c>
      <c r="D170" s="184"/>
    </row>
    <row r="171" spans="1:4" ht="12" hidden="1" customHeight="1" outlineLevel="1" x14ac:dyDescent="0.25">
      <c r="A171" s="179"/>
      <c r="B171" s="143">
        <v>6000</v>
      </c>
      <c r="C171" s="144" t="s">
        <v>179</v>
      </c>
      <c r="D171" s="181"/>
    </row>
    <row r="172" spans="1:4" ht="12" hidden="1" customHeight="1" outlineLevel="1" x14ac:dyDescent="0.25">
      <c r="A172" s="179"/>
      <c r="B172" s="143">
        <v>7000</v>
      </c>
      <c r="C172" s="144" t="s">
        <v>180</v>
      </c>
      <c r="D172" s="181"/>
    </row>
    <row r="173" spans="1:4" ht="12" hidden="1" customHeight="1" outlineLevel="1" x14ac:dyDescent="0.25">
      <c r="A173" s="179"/>
      <c r="B173" s="185">
        <v>8000</v>
      </c>
      <c r="C173" s="186" t="s">
        <v>181</v>
      </c>
      <c r="D173" s="184"/>
    </row>
    <row r="174" spans="1:4" ht="28.5" hidden="1" customHeight="1" outlineLevel="1" x14ac:dyDescent="0.25">
      <c r="A174" s="187" t="s">
        <v>201</v>
      </c>
      <c r="B174" s="188"/>
      <c r="C174" s="189" t="s">
        <v>202</v>
      </c>
      <c r="D174" s="190">
        <f t="shared" ref="D174" si="29">D175+D180+D183</f>
        <v>0</v>
      </c>
    </row>
    <row r="175" spans="1:4" ht="12" hidden="1" customHeight="1" outlineLevel="1" x14ac:dyDescent="0.25">
      <c r="A175" s="172"/>
      <c r="B175" s="173"/>
      <c r="C175" s="174" t="s">
        <v>200</v>
      </c>
      <c r="D175" s="175">
        <f t="shared" ref="D175" si="30">D176+D177+D178+D179+D181+D182</f>
        <v>0</v>
      </c>
    </row>
    <row r="176" spans="1:4" ht="12" hidden="1" customHeight="1" outlineLevel="1" x14ac:dyDescent="0.25">
      <c r="A176" s="172"/>
      <c r="B176" s="176">
        <v>1000</v>
      </c>
      <c r="C176" s="177" t="s">
        <v>174</v>
      </c>
      <c r="D176" s="178"/>
    </row>
    <row r="177" spans="1:4" ht="12" hidden="1" customHeight="1" outlineLevel="1" x14ac:dyDescent="0.25">
      <c r="A177" s="179"/>
      <c r="B177" s="180">
        <v>2000</v>
      </c>
      <c r="C177" s="163" t="s">
        <v>175</v>
      </c>
      <c r="D177" s="181"/>
    </row>
    <row r="178" spans="1:4" ht="12" hidden="1" customHeight="1" outlineLevel="1" x14ac:dyDescent="0.25">
      <c r="A178" s="179"/>
      <c r="B178" s="143">
        <v>3000</v>
      </c>
      <c r="C178" s="182" t="s">
        <v>176</v>
      </c>
      <c r="D178" s="181"/>
    </row>
    <row r="179" spans="1:4" ht="12" hidden="1" customHeight="1" outlineLevel="1" x14ac:dyDescent="0.25">
      <c r="A179" s="179"/>
      <c r="B179" s="143">
        <v>4000</v>
      </c>
      <c r="C179" s="183" t="s">
        <v>177</v>
      </c>
      <c r="D179" s="181"/>
    </row>
    <row r="180" spans="1:4" ht="12" hidden="1" customHeight="1" outlineLevel="1" x14ac:dyDescent="0.25">
      <c r="A180" s="179"/>
      <c r="B180" s="143">
        <v>5000</v>
      </c>
      <c r="C180" s="144" t="s">
        <v>178</v>
      </c>
      <c r="D180" s="184"/>
    </row>
    <row r="181" spans="1:4" ht="12" hidden="1" customHeight="1" outlineLevel="1" x14ac:dyDescent="0.25">
      <c r="A181" s="179"/>
      <c r="B181" s="143">
        <v>6000</v>
      </c>
      <c r="C181" s="144" t="s">
        <v>179</v>
      </c>
      <c r="D181" s="181"/>
    </row>
    <row r="182" spans="1:4" ht="12" hidden="1" customHeight="1" outlineLevel="1" x14ac:dyDescent="0.25">
      <c r="A182" s="179"/>
      <c r="B182" s="143">
        <v>7000</v>
      </c>
      <c r="C182" s="144" t="s">
        <v>180</v>
      </c>
      <c r="D182" s="181"/>
    </row>
    <row r="183" spans="1:4" ht="12" hidden="1" customHeight="1" outlineLevel="1" x14ac:dyDescent="0.25">
      <c r="A183" s="179"/>
      <c r="B183" s="185">
        <v>8000</v>
      </c>
      <c r="C183" s="186" t="s">
        <v>181</v>
      </c>
      <c r="D183" s="184"/>
    </row>
    <row r="184" spans="1:4" ht="17.100000000000001" hidden="1" customHeight="1" outlineLevel="1" x14ac:dyDescent="0.25">
      <c r="A184" s="199" t="s">
        <v>203</v>
      </c>
      <c r="B184" s="169"/>
      <c r="C184" s="170" t="s">
        <v>204</v>
      </c>
      <c r="D184" s="171">
        <f t="shared" ref="D184" si="31">D185+D190+D193</f>
        <v>0</v>
      </c>
    </row>
    <row r="185" spans="1:4" ht="12" hidden="1" customHeight="1" outlineLevel="1" x14ac:dyDescent="0.25">
      <c r="A185" s="172"/>
      <c r="B185" s="173"/>
      <c r="C185" s="174" t="s">
        <v>200</v>
      </c>
      <c r="D185" s="175">
        <f t="shared" ref="D185" si="32">D186+D187+D188+D189+D191+D192</f>
        <v>0</v>
      </c>
    </row>
    <row r="186" spans="1:4" ht="12" hidden="1" customHeight="1" outlineLevel="1" x14ac:dyDescent="0.25">
      <c r="A186" s="179"/>
      <c r="B186" s="176">
        <v>1000</v>
      </c>
      <c r="C186" s="177" t="s">
        <v>174</v>
      </c>
      <c r="D186" s="178">
        <f t="shared" ref="D186:D193" si="33">D196+D206+D236+D246+D256+D266+D296</f>
        <v>0</v>
      </c>
    </row>
    <row r="187" spans="1:4" ht="12" hidden="1" customHeight="1" outlineLevel="1" x14ac:dyDescent="0.25">
      <c r="A187" s="179"/>
      <c r="B187" s="180">
        <v>2000</v>
      </c>
      <c r="C187" s="163" t="s">
        <v>175</v>
      </c>
      <c r="D187" s="181">
        <f t="shared" si="33"/>
        <v>0</v>
      </c>
    </row>
    <row r="188" spans="1:4" ht="12" hidden="1" customHeight="1" outlineLevel="1" x14ac:dyDescent="0.25">
      <c r="A188" s="179"/>
      <c r="B188" s="143">
        <v>3000</v>
      </c>
      <c r="C188" s="182" t="s">
        <v>176</v>
      </c>
      <c r="D188" s="181">
        <f t="shared" si="33"/>
        <v>0</v>
      </c>
    </row>
    <row r="189" spans="1:4" ht="12" hidden="1" customHeight="1" outlineLevel="1" x14ac:dyDescent="0.25">
      <c r="A189" s="179"/>
      <c r="B189" s="143">
        <v>4000</v>
      </c>
      <c r="C189" s="183" t="s">
        <v>177</v>
      </c>
      <c r="D189" s="181">
        <f t="shared" si="33"/>
        <v>0</v>
      </c>
    </row>
    <row r="190" spans="1:4" ht="12" hidden="1" customHeight="1" outlineLevel="1" x14ac:dyDescent="0.25">
      <c r="A190" s="179"/>
      <c r="B190" s="143">
        <v>5000</v>
      </c>
      <c r="C190" s="144" t="s">
        <v>178</v>
      </c>
      <c r="D190" s="184">
        <f t="shared" si="33"/>
        <v>0</v>
      </c>
    </row>
    <row r="191" spans="1:4" ht="12" hidden="1" customHeight="1" outlineLevel="1" x14ac:dyDescent="0.25">
      <c r="A191" s="179"/>
      <c r="B191" s="143">
        <v>6000</v>
      </c>
      <c r="C191" s="144" t="s">
        <v>179</v>
      </c>
      <c r="D191" s="181">
        <f t="shared" si="33"/>
        <v>0</v>
      </c>
    </row>
    <row r="192" spans="1:4" ht="12" hidden="1" customHeight="1" outlineLevel="1" x14ac:dyDescent="0.25">
      <c r="A192" s="179"/>
      <c r="B192" s="143">
        <v>7000</v>
      </c>
      <c r="C192" s="144" t="s">
        <v>180</v>
      </c>
      <c r="D192" s="181">
        <f t="shared" si="33"/>
        <v>0</v>
      </c>
    </row>
    <row r="193" spans="1:4" ht="12" hidden="1" customHeight="1" outlineLevel="1" x14ac:dyDescent="0.25">
      <c r="A193" s="179"/>
      <c r="B193" s="185">
        <v>8000</v>
      </c>
      <c r="C193" s="186" t="s">
        <v>181</v>
      </c>
      <c r="D193" s="184">
        <f t="shared" si="33"/>
        <v>0</v>
      </c>
    </row>
    <row r="194" spans="1:4" ht="12" hidden="1" customHeight="1" outlineLevel="1" x14ac:dyDescent="0.25">
      <c r="A194" s="187" t="s">
        <v>205</v>
      </c>
      <c r="B194" s="188"/>
      <c r="C194" s="189" t="s">
        <v>206</v>
      </c>
      <c r="D194" s="190">
        <f t="shared" ref="D194" si="34">D195+D212+D232</f>
        <v>0</v>
      </c>
    </row>
    <row r="195" spans="1:4" ht="12" hidden="1" customHeight="1" outlineLevel="1" x14ac:dyDescent="0.25">
      <c r="A195" s="179"/>
      <c r="B195" s="173"/>
      <c r="C195" s="174" t="s">
        <v>200</v>
      </c>
      <c r="D195" s="175">
        <f t="shared" ref="D195" si="35">D196+D197+D198+D199+D201+D202</f>
        <v>0</v>
      </c>
    </row>
    <row r="196" spans="1:4" ht="12" hidden="1" customHeight="1" outlineLevel="1" x14ac:dyDescent="0.25">
      <c r="A196" s="179"/>
      <c r="B196" s="176">
        <v>1000</v>
      </c>
      <c r="C196" s="177" t="s">
        <v>174</v>
      </c>
      <c r="D196" s="178"/>
    </row>
    <row r="197" spans="1:4" ht="12" hidden="1" customHeight="1" outlineLevel="1" x14ac:dyDescent="0.25">
      <c r="A197" s="179"/>
      <c r="B197" s="180">
        <v>2000</v>
      </c>
      <c r="C197" s="163" t="s">
        <v>175</v>
      </c>
      <c r="D197" s="181"/>
    </row>
    <row r="198" spans="1:4" ht="12" hidden="1" customHeight="1" outlineLevel="1" x14ac:dyDescent="0.25">
      <c r="A198" s="179"/>
      <c r="B198" s="143">
        <v>3000</v>
      </c>
      <c r="C198" s="182" t="s">
        <v>176</v>
      </c>
      <c r="D198" s="181"/>
    </row>
    <row r="199" spans="1:4" ht="12" hidden="1" customHeight="1" outlineLevel="1" x14ac:dyDescent="0.25">
      <c r="A199" s="179"/>
      <c r="B199" s="143">
        <v>4000</v>
      </c>
      <c r="C199" s="183" t="s">
        <v>177</v>
      </c>
      <c r="D199" s="181"/>
    </row>
    <row r="200" spans="1:4" ht="12" hidden="1" customHeight="1" outlineLevel="1" x14ac:dyDescent="0.25">
      <c r="A200" s="179"/>
      <c r="B200" s="143">
        <v>5000</v>
      </c>
      <c r="C200" s="144" t="s">
        <v>178</v>
      </c>
      <c r="D200" s="184"/>
    </row>
    <row r="201" spans="1:4" ht="12" hidden="1" customHeight="1" outlineLevel="1" x14ac:dyDescent="0.25">
      <c r="A201" s="179"/>
      <c r="B201" s="143">
        <v>6000</v>
      </c>
      <c r="C201" s="144" t="s">
        <v>179</v>
      </c>
      <c r="D201" s="181"/>
    </row>
    <row r="202" spans="1:4" ht="12" hidden="1" customHeight="1" outlineLevel="1" x14ac:dyDescent="0.25">
      <c r="A202" s="179"/>
      <c r="B202" s="143">
        <v>7000</v>
      </c>
      <c r="C202" s="144" t="s">
        <v>180</v>
      </c>
      <c r="D202" s="181"/>
    </row>
    <row r="203" spans="1:4" ht="12" hidden="1" customHeight="1" outlineLevel="1" x14ac:dyDescent="0.25">
      <c r="A203" s="179"/>
      <c r="B203" s="185">
        <v>8000</v>
      </c>
      <c r="C203" s="186" t="s">
        <v>181</v>
      </c>
      <c r="D203" s="184"/>
    </row>
    <row r="204" spans="1:4" ht="13.5" hidden="1" customHeight="1" outlineLevel="1" x14ac:dyDescent="0.25">
      <c r="A204" s="187" t="s">
        <v>207</v>
      </c>
      <c r="B204" s="188"/>
      <c r="C204" s="189" t="s">
        <v>208</v>
      </c>
      <c r="D204" s="190">
        <f>D205++D210+D213</f>
        <v>0</v>
      </c>
    </row>
    <row r="205" spans="1:4" ht="13.5" hidden="1" customHeight="1" outlineLevel="1" x14ac:dyDescent="0.25">
      <c r="A205" s="179"/>
      <c r="B205" s="173"/>
      <c r="C205" s="174" t="s">
        <v>200</v>
      </c>
      <c r="D205" s="175">
        <f t="shared" ref="D205" si="36">D206+D207+D208+D209+D211+D212</f>
        <v>0</v>
      </c>
    </row>
    <row r="206" spans="1:4" ht="13.5" hidden="1" customHeight="1" outlineLevel="1" x14ac:dyDescent="0.25">
      <c r="A206" s="179"/>
      <c r="B206" s="176">
        <v>1000</v>
      </c>
      <c r="C206" s="177" t="s">
        <v>174</v>
      </c>
      <c r="D206" s="178">
        <f t="shared" ref="D206:D213" si="37">D216+D226</f>
        <v>0</v>
      </c>
    </row>
    <row r="207" spans="1:4" ht="12" hidden="1" customHeight="1" outlineLevel="1" x14ac:dyDescent="0.25">
      <c r="A207" s="179"/>
      <c r="B207" s="180">
        <v>2000</v>
      </c>
      <c r="C207" s="163" t="s">
        <v>175</v>
      </c>
      <c r="D207" s="181">
        <f t="shared" si="37"/>
        <v>0</v>
      </c>
    </row>
    <row r="208" spans="1:4" ht="13.5" hidden="1" customHeight="1" outlineLevel="1" x14ac:dyDescent="0.25">
      <c r="A208" s="179"/>
      <c r="B208" s="143">
        <v>3000</v>
      </c>
      <c r="C208" s="182" t="s">
        <v>176</v>
      </c>
      <c r="D208" s="181">
        <f t="shared" si="37"/>
        <v>0</v>
      </c>
    </row>
    <row r="209" spans="1:4" ht="13.5" hidden="1" customHeight="1" outlineLevel="1" x14ac:dyDescent="0.25">
      <c r="A209" s="179"/>
      <c r="B209" s="143">
        <v>4000</v>
      </c>
      <c r="C209" s="183" t="s">
        <v>177</v>
      </c>
      <c r="D209" s="181">
        <f t="shared" si="37"/>
        <v>0</v>
      </c>
    </row>
    <row r="210" spans="1:4" ht="12" hidden="1" customHeight="1" outlineLevel="1" x14ac:dyDescent="0.25">
      <c r="A210" s="179"/>
      <c r="B210" s="143">
        <v>5000</v>
      </c>
      <c r="C210" s="144" t="s">
        <v>178</v>
      </c>
      <c r="D210" s="184">
        <f t="shared" si="37"/>
        <v>0</v>
      </c>
    </row>
    <row r="211" spans="1:4" ht="12" hidden="1" customHeight="1" outlineLevel="1" x14ac:dyDescent="0.25">
      <c r="A211" s="179"/>
      <c r="B211" s="143">
        <v>6000</v>
      </c>
      <c r="C211" s="144" t="s">
        <v>179</v>
      </c>
      <c r="D211" s="181">
        <f t="shared" si="37"/>
        <v>0</v>
      </c>
    </row>
    <row r="212" spans="1:4" ht="12" hidden="1" customHeight="1" outlineLevel="1" x14ac:dyDescent="0.25">
      <c r="A212" s="179"/>
      <c r="B212" s="143">
        <v>7000</v>
      </c>
      <c r="C212" s="144" t="s">
        <v>180</v>
      </c>
      <c r="D212" s="181">
        <f t="shared" si="37"/>
        <v>0</v>
      </c>
    </row>
    <row r="213" spans="1:4" ht="12" hidden="1" customHeight="1" outlineLevel="1" x14ac:dyDescent="0.25">
      <c r="A213" s="179"/>
      <c r="B213" s="185">
        <v>8000</v>
      </c>
      <c r="C213" s="186" t="s">
        <v>181</v>
      </c>
      <c r="D213" s="184">
        <f t="shared" si="37"/>
        <v>0</v>
      </c>
    </row>
    <row r="214" spans="1:4" ht="12" hidden="1" customHeight="1" outlineLevel="1" x14ac:dyDescent="0.25">
      <c r="A214" s="191" t="s">
        <v>209</v>
      </c>
      <c r="B214" s="192"/>
      <c r="C214" s="193" t="s">
        <v>210</v>
      </c>
      <c r="D214" s="194">
        <f t="shared" ref="D214" si="38">D215+D220+D223</f>
        <v>0</v>
      </c>
    </row>
    <row r="215" spans="1:4" ht="12" hidden="1" customHeight="1" outlineLevel="1" x14ac:dyDescent="0.25">
      <c r="A215" s="179"/>
      <c r="B215" s="173"/>
      <c r="C215" s="174" t="s">
        <v>200</v>
      </c>
      <c r="D215" s="175">
        <f t="shared" ref="D215" si="39">D216+D217+D218+D219+D221+D222</f>
        <v>0</v>
      </c>
    </row>
    <row r="216" spans="1:4" ht="12" hidden="1" customHeight="1" outlineLevel="1" x14ac:dyDescent="0.25">
      <c r="A216" s="179"/>
      <c r="B216" s="176">
        <v>1000</v>
      </c>
      <c r="C216" s="177" t="s">
        <v>174</v>
      </c>
      <c r="D216" s="178"/>
    </row>
    <row r="217" spans="1:4" ht="12" hidden="1" customHeight="1" outlineLevel="1" x14ac:dyDescent="0.25">
      <c r="A217" s="179"/>
      <c r="B217" s="180">
        <v>2000</v>
      </c>
      <c r="C217" s="163" t="s">
        <v>175</v>
      </c>
      <c r="D217" s="181"/>
    </row>
    <row r="218" spans="1:4" ht="12" hidden="1" customHeight="1" outlineLevel="1" x14ac:dyDescent="0.25">
      <c r="A218" s="179"/>
      <c r="B218" s="143">
        <v>3000</v>
      </c>
      <c r="C218" s="182" t="s">
        <v>176</v>
      </c>
      <c r="D218" s="181"/>
    </row>
    <row r="219" spans="1:4" ht="12" hidden="1" customHeight="1" outlineLevel="1" x14ac:dyDescent="0.25">
      <c r="A219" s="179"/>
      <c r="B219" s="143">
        <v>4000</v>
      </c>
      <c r="C219" s="183" t="s">
        <v>177</v>
      </c>
      <c r="D219" s="181"/>
    </row>
    <row r="220" spans="1:4" ht="12" hidden="1" customHeight="1" outlineLevel="1" x14ac:dyDescent="0.25">
      <c r="A220" s="179"/>
      <c r="B220" s="143">
        <v>5000</v>
      </c>
      <c r="C220" s="144" t="s">
        <v>178</v>
      </c>
      <c r="D220" s="184"/>
    </row>
    <row r="221" spans="1:4" ht="12" hidden="1" customHeight="1" outlineLevel="1" x14ac:dyDescent="0.25">
      <c r="A221" s="179"/>
      <c r="B221" s="143">
        <v>6000</v>
      </c>
      <c r="C221" s="144" t="s">
        <v>179</v>
      </c>
      <c r="D221" s="181"/>
    </row>
    <row r="222" spans="1:4" ht="12" hidden="1" customHeight="1" outlineLevel="1" x14ac:dyDescent="0.25">
      <c r="A222" s="179"/>
      <c r="B222" s="143">
        <v>7000</v>
      </c>
      <c r="C222" s="144" t="s">
        <v>180</v>
      </c>
      <c r="D222" s="181"/>
    </row>
    <row r="223" spans="1:4" ht="12" hidden="1" customHeight="1" outlineLevel="1" x14ac:dyDescent="0.25">
      <c r="A223" s="179"/>
      <c r="B223" s="185">
        <v>8000</v>
      </c>
      <c r="C223" s="186" t="s">
        <v>181</v>
      </c>
      <c r="D223" s="184"/>
    </row>
    <row r="224" spans="1:4" ht="24" hidden="1" customHeight="1" outlineLevel="1" x14ac:dyDescent="0.25">
      <c r="A224" s="191" t="s">
        <v>211</v>
      </c>
      <c r="B224" s="192"/>
      <c r="C224" s="198" t="s">
        <v>212</v>
      </c>
      <c r="D224" s="194">
        <f t="shared" ref="D224" si="40">D225+D230+D233</f>
        <v>0</v>
      </c>
    </row>
    <row r="225" spans="1:4" ht="12" hidden="1" customHeight="1" outlineLevel="1" x14ac:dyDescent="0.25">
      <c r="A225" s="172"/>
      <c r="B225" s="173"/>
      <c r="C225" s="174" t="s">
        <v>200</v>
      </c>
      <c r="D225" s="175">
        <f t="shared" ref="D225" si="41">D226+D227+D228+D229+D231+D232</f>
        <v>0</v>
      </c>
    </row>
    <row r="226" spans="1:4" ht="12" hidden="1" customHeight="1" outlineLevel="1" x14ac:dyDescent="0.25">
      <c r="A226" s="172"/>
      <c r="B226" s="176">
        <v>1000</v>
      </c>
      <c r="C226" s="177" t="s">
        <v>174</v>
      </c>
      <c r="D226" s="178"/>
    </row>
    <row r="227" spans="1:4" ht="12" hidden="1" customHeight="1" outlineLevel="1" x14ac:dyDescent="0.25">
      <c r="A227" s="179"/>
      <c r="B227" s="180">
        <v>2000</v>
      </c>
      <c r="C227" s="163" t="s">
        <v>175</v>
      </c>
      <c r="D227" s="181"/>
    </row>
    <row r="228" spans="1:4" ht="12" hidden="1" customHeight="1" outlineLevel="1" x14ac:dyDescent="0.25">
      <c r="A228" s="179"/>
      <c r="B228" s="143">
        <v>3000</v>
      </c>
      <c r="C228" s="182" t="s">
        <v>176</v>
      </c>
      <c r="D228" s="181"/>
    </row>
    <row r="229" spans="1:4" ht="12" hidden="1" customHeight="1" outlineLevel="1" x14ac:dyDescent="0.25">
      <c r="A229" s="179"/>
      <c r="B229" s="143">
        <v>4000</v>
      </c>
      <c r="C229" s="183" t="s">
        <v>177</v>
      </c>
      <c r="D229" s="181"/>
    </row>
    <row r="230" spans="1:4" ht="12" hidden="1" customHeight="1" outlineLevel="1" x14ac:dyDescent="0.25">
      <c r="A230" s="179"/>
      <c r="B230" s="143">
        <v>5000</v>
      </c>
      <c r="C230" s="144" t="s">
        <v>178</v>
      </c>
      <c r="D230" s="184"/>
    </row>
    <row r="231" spans="1:4" ht="12" hidden="1" customHeight="1" outlineLevel="1" x14ac:dyDescent="0.25">
      <c r="A231" s="179"/>
      <c r="B231" s="143">
        <v>6000</v>
      </c>
      <c r="C231" s="144" t="s">
        <v>179</v>
      </c>
      <c r="D231" s="181"/>
    </row>
    <row r="232" spans="1:4" ht="12" hidden="1" customHeight="1" outlineLevel="1" x14ac:dyDescent="0.25">
      <c r="A232" s="179"/>
      <c r="B232" s="143">
        <v>7000</v>
      </c>
      <c r="C232" s="144" t="s">
        <v>180</v>
      </c>
      <c r="D232" s="181"/>
    </row>
    <row r="233" spans="1:4" ht="12" hidden="1" customHeight="1" outlineLevel="1" x14ac:dyDescent="0.25">
      <c r="A233" s="179"/>
      <c r="B233" s="185">
        <v>8000</v>
      </c>
      <c r="C233" s="186" t="s">
        <v>181</v>
      </c>
      <c r="D233" s="184"/>
    </row>
    <row r="234" spans="1:4" ht="12" hidden="1" customHeight="1" outlineLevel="1" x14ac:dyDescent="0.25">
      <c r="A234" s="187" t="s">
        <v>213</v>
      </c>
      <c r="B234" s="188"/>
      <c r="C234" s="189" t="s">
        <v>214</v>
      </c>
      <c r="D234" s="190">
        <f t="shared" ref="D234" si="42">D235+D240+D243</f>
        <v>0</v>
      </c>
    </row>
    <row r="235" spans="1:4" ht="12" hidden="1" customHeight="1" outlineLevel="1" x14ac:dyDescent="0.25">
      <c r="A235" s="172"/>
      <c r="B235" s="173"/>
      <c r="C235" s="174" t="s">
        <v>200</v>
      </c>
      <c r="D235" s="175">
        <f t="shared" ref="D235" si="43">D236+D237+D238+D239+D241+D242</f>
        <v>0</v>
      </c>
    </row>
    <row r="236" spans="1:4" ht="12" hidden="1" customHeight="1" outlineLevel="1" x14ac:dyDescent="0.25">
      <c r="A236" s="172"/>
      <c r="B236" s="176">
        <v>1000</v>
      </c>
      <c r="C236" s="177" t="s">
        <v>174</v>
      </c>
      <c r="D236" s="178"/>
    </row>
    <row r="237" spans="1:4" ht="12" hidden="1" customHeight="1" outlineLevel="1" x14ac:dyDescent="0.25">
      <c r="A237" s="179"/>
      <c r="B237" s="180">
        <v>2000</v>
      </c>
      <c r="C237" s="163" t="s">
        <v>175</v>
      </c>
      <c r="D237" s="181"/>
    </row>
    <row r="238" spans="1:4" ht="12" hidden="1" customHeight="1" outlineLevel="1" x14ac:dyDescent="0.25">
      <c r="A238" s="179"/>
      <c r="B238" s="143">
        <v>3000</v>
      </c>
      <c r="C238" s="182" t="s">
        <v>176</v>
      </c>
      <c r="D238" s="181"/>
    </row>
    <row r="239" spans="1:4" ht="12" hidden="1" customHeight="1" outlineLevel="1" x14ac:dyDescent="0.25">
      <c r="A239" s="179"/>
      <c r="B239" s="143">
        <v>4000</v>
      </c>
      <c r="C239" s="183" t="s">
        <v>177</v>
      </c>
      <c r="D239" s="181"/>
    </row>
    <row r="240" spans="1:4" ht="12" hidden="1" customHeight="1" outlineLevel="1" x14ac:dyDescent="0.25">
      <c r="A240" s="179"/>
      <c r="B240" s="143">
        <v>5000</v>
      </c>
      <c r="C240" s="144" t="s">
        <v>178</v>
      </c>
      <c r="D240" s="184"/>
    </row>
    <row r="241" spans="1:4" ht="12" hidden="1" customHeight="1" outlineLevel="1" x14ac:dyDescent="0.25">
      <c r="A241" s="179"/>
      <c r="B241" s="143">
        <v>6000</v>
      </c>
      <c r="C241" s="144" t="s">
        <v>179</v>
      </c>
      <c r="D241" s="181"/>
    </row>
    <row r="242" spans="1:4" ht="12" hidden="1" customHeight="1" outlineLevel="1" x14ac:dyDescent="0.25">
      <c r="A242" s="179"/>
      <c r="B242" s="143">
        <v>7000</v>
      </c>
      <c r="C242" s="144" t="s">
        <v>180</v>
      </c>
      <c r="D242" s="181"/>
    </row>
    <row r="243" spans="1:4" ht="12" hidden="1" customHeight="1" outlineLevel="1" x14ac:dyDescent="0.25">
      <c r="A243" s="179"/>
      <c r="B243" s="185">
        <v>8000</v>
      </c>
      <c r="C243" s="186" t="s">
        <v>181</v>
      </c>
      <c r="D243" s="184"/>
    </row>
    <row r="244" spans="1:4" ht="12" hidden="1" customHeight="1" outlineLevel="1" x14ac:dyDescent="0.25">
      <c r="A244" s="187" t="s">
        <v>215</v>
      </c>
      <c r="B244" s="188"/>
      <c r="C244" s="189" t="s">
        <v>216</v>
      </c>
      <c r="D244" s="190">
        <f t="shared" ref="D244" si="44">D245+D250+D253</f>
        <v>0</v>
      </c>
    </row>
    <row r="245" spans="1:4" ht="12" hidden="1" customHeight="1" outlineLevel="1" x14ac:dyDescent="0.25">
      <c r="A245" s="172"/>
      <c r="B245" s="173"/>
      <c r="C245" s="174" t="s">
        <v>173</v>
      </c>
      <c r="D245" s="175">
        <f t="shared" ref="D245" si="45">D246+D247+D248+D249+D251+D252</f>
        <v>0</v>
      </c>
    </row>
    <row r="246" spans="1:4" ht="12" hidden="1" customHeight="1" outlineLevel="1" x14ac:dyDescent="0.25">
      <c r="A246" s="172"/>
      <c r="B246" s="176">
        <v>1000</v>
      </c>
      <c r="C246" s="177" t="s">
        <v>174</v>
      </c>
      <c r="D246" s="178"/>
    </row>
    <row r="247" spans="1:4" ht="12" hidden="1" customHeight="1" outlineLevel="1" x14ac:dyDescent="0.25">
      <c r="A247" s="179"/>
      <c r="B247" s="180">
        <v>2000</v>
      </c>
      <c r="C247" s="163" t="s">
        <v>175</v>
      </c>
      <c r="D247" s="181"/>
    </row>
    <row r="248" spans="1:4" ht="12" hidden="1" customHeight="1" outlineLevel="1" x14ac:dyDescent="0.25">
      <c r="A248" s="179"/>
      <c r="B248" s="143">
        <v>3000</v>
      </c>
      <c r="C248" s="182" t="s">
        <v>176</v>
      </c>
      <c r="D248" s="181"/>
    </row>
    <row r="249" spans="1:4" ht="12" hidden="1" customHeight="1" outlineLevel="1" x14ac:dyDescent="0.25">
      <c r="A249" s="179"/>
      <c r="B249" s="143">
        <v>4000</v>
      </c>
      <c r="C249" s="183" t="s">
        <v>177</v>
      </c>
      <c r="D249" s="181"/>
    </row>
    <row r="250" spans="1:4" ht="12" hidden="1" customHeight="1" outlineLevel="1" x14ac:dyDescent="0.25">
      <c r="A250" s="179"/>
      <c r="B250" s="143">
        <v>5000</v>
      </c>
      <c r="C250" s="144" t="s">
        <v>178</v>
      </c>
      <c r="D250" s="184"/>
    </row>
    <row r="251" spans="1:4" ht="12" hidden="1" customHeight="1" outlineLevel="1" x14ac:dyDescent="0.25">
      <c r="A251" s="179"/>
      <c r="B251" s="143">
        <v>6000</v>
      </c>
      <c r="C251" s="144" t="s">
        <v>179</v>
      </c>
      <c r="D251" s="181"/>
    </row>
    <row r="252" spans="1:4" ht="12" hidden="1" customHeight="1" outlineLevel="1" x14ac:dyDescent="0.25">
      <c r="A252" s="179"/>
      <c r="B252" s="143">
        <v>7000</v>
      </c>
      <c r="C252" s="144" t="s">
        <v>180</v>
      </c>
      <c r="D252" s="181"/>
    </row>
    <row r="253" spans="1:4" ht="12" hidden="1" customHeight="1" outlineLevel="1" x14ac:dyDescent="0.25">
      <c r="A253" s="179"/>
      <c r="B253" s="185">
        <v>8000</v>
      </c>
      <c r="C253" s="186" t="s">
        <v>181</v>
      </c>
      <c r="D253" s="184"/>
    </row>
    <row r="254" spans="1:4" ht="12" hidden="1" customHeight="1" outlineLevel="1" x14ac:dyDescent="0.25">
      <c r="A254" s="187" t="s">
        <v>217</v>
      </c>
      <c r="B254" s="188"/>
      <c r="C254" s="189" t="s">
        <v>218</v>
      </c>
      <c r="D254" s="190">
        <f t="shared" ref="D254" si="46">D255+D260+D263</f>
        <v>0</v>
      </c>
    </row>
    <row r="255" spans="1:4" ht="12" hidden="1" customHeight="1" outlineLevel="1" x14ac:dyDescent="0.25">
      <c r="A255" s="172"/>
      <c r="B255" s="173"/>
      <c r="C255" s="174" t="s">
        <v>173</v>
      </c>
      <c r="D255" s="175">
        <f t="shared" ref="D255" si="47">D256+D257+D258+D259+D261+D262</f>
        <v>0</v>
      </c>
    </row>
    <row r="256" spans="1:4" ht="12" hidden="1" customHeight="1" outlineLevel="1" x14ac:dyDescent="0.25">
      <c r="A256" s="172"/>
      <c r="B256" s="176">
        <v>1000</v>
      </c>
      <c r="C256" s="177" t="s">
        <v>174</v>
      </c>
      <c r="D256" s="178"/>
    </row>
    <row r="257" spans="1:4" ht="12" hidden="1" customHeight="1" outlineLevel="1" x14ac:dyDescent="0.25">
      <c r="A257" s="179"/>
      <c r="B257" s="180">
        <v>2000</v>
      </c>
      <c r="C257" s="163" t="s">
        <v>175</v>
      </c>
      <c r="D257" s="181"/>
    </row>
    <row r="258" spans="1:4" ht="12" hidden="1" customHeight="1" outlineLevel="1" x14ac:dyDescent="0.25">
      <c r="A258" s="179"/>
      <c r="B258" s="143">
        <v>3000</v>
      </c>
      <c r="C258" s="182" t="s">
        <v>176</v>
      </c>
      <c r="D258" s="181"/>
    </row>
    <row r="259" spans="1:4" ht="12" hidden="1" customHeight="1" outlineLevel="1" x14ac:dyDescent="0.25">
      <c r="A259" s="179"/>
      <c r="B259" s="143">
        <v>4000</v>
      </c>
      <c r="C259" s="183" t="s">
        <v>177</v>
      </c>
      <c r="D259" s="181"/>
    </row>
    <row r="260" spans="1:4" ht="12" hidden="1" customHeight="1" outlineLevel="1" x14ac:dyDescent="0.25">
      <c r="A260" s="179"/>
      <c r="B260" s="143">
        <v>5000</v>
      </c>
      <c r="C260" s="144" t="s">
        <v>178</v>
      </c>
      <c r="D260" s="184"/>
    </row>
    <row r="261" spans="1:4" ht="12" hidden="1" customHeight="1" outlineLevel="1" x14ac:dyDescent="0.25">
      <c r="A261" s="179"/>
      <c r="B261" s="143">
        <v>6000</v>
      </c>
      <c r="C261" s="144" t="s">
        <v>179</v>
      </c>
      <c r="D261" s="181"/>
    </row>
    <row r="262" spans="1:4" ht="12" hidden="1" customHeight="1" outlineLevel="1" x14ac:dyDescent="0.25">
      <c r="A262" s="179"/>
      <c r="B262" s="143">
        <v>7000</v>
      </c>
      <c r="C262" s="144" t="s">
        <v>180</v>
      </c>
      <c r="D262" s="181"/>
    </row>
    <row r="263" spans="1:4" ht="12" hidden="1" customHeight="1" outlineLevel="1" x14ac:dyDescent="0.25">
      <c r="A263" s="179"/>
      <c r="B263" s="185">
        <v>8000</v>
      </c>
      <c r="C263" s="186" t="s">
        <v>181</v>
      </c>
      <c r="D263" s="184"/>
    </row>
    <row r="264" spans="1:4" ht="12" hidden="1" customHeight="1" outlineLevel="1" x14ac:dyDescent="0.25">
      <c r="A264" s="187" t="s">
        <v>219</v>
      </c>
      <c r="B264" s="188"/>
      <c r="C264" s="189" t="s">
        <v>220</v>
      </c>
      <c r="D264" s="190">
        <f t="shared" ref="D264" si="48">D265+D270+D273</f>
        <v>0</v>
      </c>
    </row>
    <row r="265" spans="1:4" ht="12" hidden="1" customHeight="1" outlineLevel="1" x14ac:dyDescent="0.25">
      <c r="A265" s="172"/>
      <c r="B265" s="173"/>
      <c r="C265" s="174" t="s">
        <v>173</v>
      </c>
      <c r="D265" s="175">
        <f t="shared" ref="D265" si="49">D266+D267+D268+D269+D271+D272</f>
        <v>0</v>
      </c>
    </row>
    <row r="266" spans="1:4" ht="12" hidden="1" customHeight="1" outlineLevel="1" x14ac:dyDescent="0.25">
      <c r="A266" s="172"/>
      <c r="B266" s="176">
        <v>1000</v>
      </c>
      <c r="C266" s="177" t="s">
        <v>174</v>
      </c>
      <c r="D266" s="178">
        <f t="shared" ref="D266:D273" si="50">D276+D286</f>
        <v>0</v>
      </c>
    </row>
    <row r="267" spans="1:4" ht="12" hidden="1" customHeight="1" outlineLevel="1" x14ac:dyDescent="0.25">
      <c r="A267" s="179"/>
      <c r="B267" s="180">
        <v>2000</v>
      </c>
      <c r="C267" s="163" t="s">
        <v>175</v>
      </c>
      <c r="D267" s="181">
        <f t="shared" si="50"/>
        <v>0</v>
      </c>
    </row>
    <row r="268" spans="1:4" ht="12" hidden="1" customHeight="1" outlineLevel="1" x14ac:dyDescent="0.25">
      <c r="A268" s="179"/>
      <c r="B268" s="143">
        <v>3000</v>
      </c>
      <c r="C268" s="182" t="s">
        <v>176</v>
      </c>
      <c r="D268" s="181">
        <f t="shared" si="50"/>
        <v>0</v>
      </c>
    </row>
    <row r="269" spans="1:4" ht="12" hidden="1" customHeight="1" outlineLevel="1" x14ac:dyDescent="0.25">
      <c r="A269" s="179"/>
      <c r="B269" s="143">
        <v>4000</v>
      </c>
      <c r="C269" s="183" t="s">
        <v>177</v>
      </c>
      <c r="D269" s="181">
        <f t="shared" si="50"/>
        <v>0</v>
      </c>
    </row>
    <row r="270" spans="1:4" ht="12" hidden="1" customHeight="1" outlineLevel="1" x14ac:dyDescent="0.25">
      <c r="A270" s="179"/>
      <c r="B270" s="143">
        <v>5000</v>
      </c>
      <c r="C270" s="144" t="s">
        <v>178</v>
      </c>
      <c r="D270" s="184">
        <f t="shared" si="50"/>
        <v>0</v>
      </c>
    </row>
    <row r="271" spans="1:4" ht="12" hidden="1" customHeight="1" outlineLevel="1" x14ac:dyDescent="0.25">
      <c r="A271" s="179"/>
      <c r="B271" s="143">
        <v>6000</v>
      </c>
      <c r="C271" s="144" t="s">
        <v>179</v>
      </c>
      <c r="D271" s="181">
        <f t="shared" si="50"/>
        <v>0</v>
      </c>
    </row>
    <row r="272" spans="1:4" ht="12" hidden="1" customHeight="1" outlineLevel="1" x14ac:dyDescent="0.25">
      <c r="A272" s="179"/>
      <c r="B272" s="143">
        <v>7000</v>
      </c>
      <c r="C272" s="144" t="s">
        <v>180</v>
      </c>
      <c r="D272" s="181">
        <f t="shared" si="50"/>
        <v>0</v>
      </c>
    </row>
    <row r="273" spans="1:4" ht="12" hidden="1" customHeight="1" outlineLevel="1" x14ac:dyDescent="0.25">
      <c r="A273" s="179"/>
      <c r="B273" s="185">
        <v>8000</v>
      </c>
      <c r="C273" s="186" t="s">
        <v>181</v>
      </c>
      <c r="D273" s="184">
        <f t="shared" si="50"/>
        <v>0</v>
      </c>
    </row>
    <row r="274" spans="1:4" ht="12" hidden="1" customHeight="1" outlineLevel="1" x14ac:dyDescent="0.25">
      <c r="A274" s="200" t="s">
        <v>221</v>
      </c>
      <c r="B274" s="201"/>
      <c r="C274" s="202" t="s">
        <v>222</v>
      </c>
      <c r="D274" s="203">
        <f t="shared" ref="D274" si="51">D275+D280+D283</f>
        <v>0</v>
      </c>
    </row>
    <row r="275" spans="1:4" ht="12" hidden="1" customHeight="1" outlineLevel="1" x14ac:dyDescent="0.25">
      <c r="A275" s="172"/>
      <c r="B275" s="173"/>
      <c r="C275" s="174" t="s">
        <v>173</v>
      </c>
      <c r="D275" s="175">
        <f t="shared" ref="D275" si="52">D276+D277+D278+D279+D281+D282</f>
        <v>0</v>
      </c>
    </row>
    <row r="276" spans="1:4" ht="12" hidden="1" customHeight="1" outlineLevel="1" x14ac:dyDescent="0.25">
      <c r="A276" s="172"/>
      <c r="B276" s="176">
        <v>1000</v>
      </c>
      <c r="C276" s="177" t="s">
        <v>174</v>
      </c>
      <c r="D276" s="178"/>
    </row>
    <row r="277" spans="1:4" ht="12" hidden="1" customHeight="1" outlineLevel="1" x14ac:dyDescent="0.25">
      <c r="A277" s="179"/>
      <c r="B277" s="180">
        <v>2000</v>
      </c>
      <c r="C277" s="163" t="s">
        <v>175</v>
      </c>
      <c r="D277" s="181"/>
    </row>
    <row r="278" spans="1:4" ht="12" hidden="1" customHeight="1" outlineLevel="1" x14ac:dyDescent="0.25">
      <c r="A278" s="179"/>
      <c r="B278" s="143">
        <v>3000</v>
      </c>
      <c r="C278" s="182" t="s">
        <v>176</v>
      </c>
      <c r="D278" s="181"/>
    </row>
    <row r="279" spans="1:4" ht="12" hidden="1" customHeight="1" outlineLevel="1" x14ac:dyDescent="0.25">
      <c r="A279" s="179"/>
      <c r="B279" s="143">
        <v>4000</v>
      </c>
      <c r="C279" s="183" t="s">
        <v>177</v>
      </c>
      <c r="D279" s="181"/>
    </row>
    <row r="280" spans="1:4" ht="12" hidden="1" customHeight="1" outlineLevel="1" x14ac:dyDescent="0.25">
      <c r="A280" s="179"/>
      <c r="B280" s="143">
        <v>5000</v>
      </c>
      <c r="C280" s="144" t="s">
        <v>178</v>
      </c>
      <c r="D280" s="184"/>
    </row>
    <row r="281" spans="1:4" ht="12" hidden="1" customHeight="1" outlineLevel="1" x14ac:dyDescent="0.25">
      <c r="A281" s="179"/>
      <c r="B281" s="143">
        <v>6000</v>
      </c>
      <c r="C281" s="144" t="s">
        <v>179</v>
      </c>
      <c r="D281" s="181"/>
    </row>
    <row r="282" spans="1:4" ht="12" hidden="1" customHeight="1" outlineLevel="1" x14ac:dyDescent="0.25">
      <c r="A282" s="179"/>
      <c r="B282" s="143">
        <v>7000</v>
      </c>
      <c r="C282" s="144" t="s">
        <v>180</v>
      </c>
      <c r="D282" s="181"/>
    </row>
    <row r="283" spans="1:4" ht="12" hidden="1" customHeight="1" outlineLevel="1" x14ac:dyDescent="0.25">
      <c r="A283" s="179"/>
      <c r="B283" s="185">
        <v>8000</v>
      </c>
      <c r="C283" s="186" t="s">
        <v>181</v>
      </c>
      <c r="D283" s="184"/>
    </row>
    <row r="284" spans="1:4" ht="12" hidden="1" customHeight="1" outlineLevel="1" x14ac:dyDescent="0.25">
      <c r="A284" s="200" t="s">
        <v>223</v>
      </c>
      <c r="B284" s="201"/>
      <c r="C284" s="202" t="s">
        <v>224</v>
      </c>
      <c r="D284" s="203">
        <f t="shared" ref="D284" si="53">D285+D290+D293</f>
        <v>0</v>
      </c>
    </row>
    <row r="285" spans="1:4" ht="12" hidden="1" customHeight="1" outlineLevel="1" x14ac:dyDescent="0.25">
      <c r="A285" s="172"/>
      <c r="B285" s="173"/>
      <c r="C285" s="174" t="s">
        <v>173</v>
      </c>
      <c r="D285" s="175">
        <f t="shared" ref="D285" si="54">D286+D287+D288+D289+D291+D292</f>
        <v>0</v>
      </c>
    </row>
    <row r="286" spans="1:4" ht="12" hidden="1" customHeight="1" outlineLevel="1" x14ac:dyDescent="0.25">
      <c r="A286" s="172"/>
      <c r="B286" s="176">
        <v>1000</v>
      </c>
      <c r="C286" s="177" t="s">
        <v>174</v>
      </c>
      <c r="D286" s="178"/>
    </row>
    <row r="287" spans="1:4" ht="12" hidden="1" customHeight="1" outlineLevel="1" x14ac:dyDescent="0.25">
      <c r="A287" s="179"/>
      <c r="B287" s="180">
        <v>2000</v>
      </c>
      <c r="C287" s="163" t="s">
        <v>175</v>
      </c>
      <c r="D287" s="181"/>
    </row>
    <row r="288" spans="1:4" ht="12" hidden="1" customHeight="1" outlineLevel="1" x14ac:dyDescent="0.25">
      <c r="A288" s="179"/>
      <c r="B288" s="143">
        <v>3000</v>
      </c>
      <c r="C288" s="182" t="s">
        <v>176</v>
      </c>
      <c r="D288" s="181"/>
    </row>
    <row r="289" spans="1:4" ht="12" hidden="1" customHeight="1" outlineLevel="1" x14ac:dyDescent="0.25">
      <c r="A289" s="179"/>
      <c r="B289" s="143">
        <v>4000</v>
      </c>
      <c r="C289" s="183" t="s">
        <v>177</v>
      </c>
      <c r="D289" s="181"/>
    </row>
    <row r="290" spans="1:4" ht="12" hidden="1" customHeight="1" outlineLevel="1" x14ac:dyDescent="0.25">
      <c r="A290" s="179"/>
      <c r="B290" s="143">
        <v>5000</v>
      </c>
      <c r="C290" s="144" t="s">
        <v>178</v>
      </c>
      <c r="D290" s="184"/>
    </row>
    <row r="291" spans="1:4" ht="12" hidden="1" customHeight="1" outlineLevel="1" x14ac:dyDescent="0.25">
      <c r="A291" s="179"/>
      <c r="B291" s="143">
        <v>6000</v>
      </c>
      <c r="C291" s="144" t="s">
        <v>179</v>
      </c>
      <c r="D291" s="181"/>
    </row>
    <row r="292" spans="1:4" ht="12" hidden="1" customHeight="1" outlineLevel="1" x14ac:dyDescent="0.25">
      <c r="A292" s="179"/>
      <c r="B292" s="143">
        <v>7000</v>
      </c>
      <c r="C292" s="144" t="s">
        <v>180</v>
      </c>
      <c r="D292" s="181"/>
    </row>
    <row r="293" spans="1:4" ht="12" hidden="1" customHeight="1" outlineLevel="1" x14ac:dyDescent="0.25">
      <c r="A293" s="179"/>
      <c r="B293" s="185">
        <v>8000</v>
      </c>
      <c r="C293" s="186" t="s">
        <v>181</v>
      </c>
      <c r="D293" s="184"/>
    </row>
    <row r="294" spans="1:4" ht="15.75" hidden="1" customHeight="1" outlineLevel="1" x14ac:dyDescent="0.25">
      <c r="A294" s="187" t="s">
        <v>225</v>
      </c>
      <c r="B294" s="188"/>
      <c r="C294" s="189" t="s">
        <v>226</v>
      </c>
      <c r="D294" s="190">
        <f t="shared" ref="D294" si="55">D295+D300+D303</f>
        <v>0</v>
      </c>
    </row>
    <row r="295" spans="1:4" ht="12" hidden="1" customHeight="1" outlineLevel="1" x14ac:dyDescent="0.25">
      <c r="A295" s="172"/>
      <c r="B295" s="173"/>
      <c r="C295" s="174" t="s">
        <v>173</v>
      </c>
      <c r="D295" s="175">
        <f t="shared" ref="D295" si="56">D296+D297+D298+D299+D301+D302</f>
        <v>0</v>
      </c>
    </row>
    <row r="296" spans="1:4" ht="12" hidden="1" customHeight="1" outlineLevel="1" x14ac:dyDescent="0.25">
      <c r="A296" s="172"/>
      <c r="B296" s="176">
        <v>1000</v>
      </c>
      <c r="C296" s="177" t="s">
        <v>174</v>
      </c>
      <c r="D296" s="178"/>
    </row>
    <row r="297" spans="1:4" ht="12" hidden="1" customHeight="1" outlineLevel="1" x14ac:dyDescent="0.25">
      <c r="A297" s="179"/>
      <c r="B297" s="180">
        <v>2000</v>
      </c>
      <c r="C297" s="163" t="s">
        <v>175</v>
      </c>
      <c r="D297" s="181"/>
    </row>
    <row r="298" spans="1:4" ht="12" hidden="1" customHeight="1" outlineLevel="1" x14ac:dyDescent="0.25">
      <c r="A298" s="179"/>
      <c r="B298" s="143">
        <v>3000</v>
      </c>
      <c r="C298" s="182" t="s">
        <v>176</v>
      </c>
      <c r="D298" s="181"/>
    </row>
    <row r="299" spans="1:4" ht="12" hidden="1" customHeight="1" outlineLevel="1" x14ac:dyDescent="0.25">
      <c r="A299" s="179"/>
      <c r="B299" s="143">
        <v>4000</v>
      </c>
      <c r="C299" s="183" t="s">
        <v>177</v>
      </c>
      <c r="D299" s="181"/>
    </row>
    <row r="300" spans="1:4" ht="12" hidden="1" customHeight="1" outlineLevel="1" x14ac:dyDescent="0.25">
      <c r="A300" s="179"/>
      <c r="B300" s="143">
        <v>5000</v>
      </c>
      <c r="C300" s="144" t="s">
        <v>178</v>
      </c>
      <c r="D300" s="184"/>
    </row>
    <row r="301" spans="1:4" ht="12" hidden="1" customHeight="1" outlineLevel="1" x14ac:dyDescent="0.25">
      <c r="A301" s="179"/>
      <c r="B301" s="143">
        <v>6000</v>
      </c>
      <c r="C301" s="144" t="s">
        <v>179</v>
      </c>
      <c r="D301" s="181"/>
    </row>
    <row r="302" spans="1:4" ht="12" hidden="1" customHeight="1" outlineLevel="1" x14ac:dyDescent="0.25">
      <c r="A302" s="179"/>
      <c r="B302" s="143">
        <v>7000</v>
      </c>
      <c r="C302" s="144" t="s">
        <v>180</v>
      </c>
      <c r="D302" s="181"/>
    </row>
    <row r="303" spans="1:4" ht="12" hidden="1" customHeight="1" outlineLevel="1" x14ac:dyDescent="0.25">
      <c r="A303" s="179"/>
      <c r="B303" s="185">
        <v>8000</v>
      </c>
      <c r="C303" s="186" t="s">
        <v>181</v>
      </c>
      <c r="D303" s="184"/>
    </row>
    <row r="304" spans="1:4" ht="17.100000000000001" hidden="1" customHeight="1" outlineLevel="1" x14ac:dyDescent="0.25">
      <c r="A304" s="168" t="s">
        <v>227</v>
      </c>
      <c r="B304" s="204"/>
      <c r="C304" s="170" t="s">
        <v>228</v>
      </c>
      <c r="D304" s="171">
        <f t="shared" ref="D304" si="57">D305+D310+D313</f>
        <v>0</v>
      </c>
    </row>
    <row r="305" spans="1:4" ht="12" hidden="1" customHeight="1" outlineLevel="1" x14ac:dyDescent="0.25">
      <c r="A305" s="172"/>
      <c r="B305" s="173"/>
      <c r="C305" s="174" t="s">
        <v>173</v>
      </c>
      <c r="D305" s="175">
        <f t="shared" ref="D305" si="58">D306+D307+D308+D309+D311+D312</f>
        <v>0</v>
      </c>
    </row>
    <row r="306" spans="1:4" ht="12" hidden="1" customHeight="1" outlineLevel="1" x14ac:dyDescent="0.25">
      <c r="A306" s="172"/>
      <c r="B306" s="176">
        <v>1000</v>
      </c>
      <c r="C306" s="177" t="s">
        <v>174</v>
      </c>
      <c r="D306" s="178">
        <f>D316+D326+D336+D346+D366+D356</f>
        <v>0</v>
      </c>
    </row>
    <row r="307" spans="1:4" ht="12" hidden="1" customHeight="1" outlineLevel="1" x14ac:dyDescent="0.25">
      <c r="A307" s="179"/>
      <c r="B307" s="180">
        <v>2000</v>
      </c>
      <c r="C307" s="163" t="s">
        <v>175</v>
      </c>
      <c r="D307" s="178">
        <f t="shared" ref="D307:D313" si="59">D317+D327+D337+D347+D367+D357</f>
        <v>0</v>
      </c>
    </row>
    <row r="308" spans="1:4" ht="12" hidden="1" customHeight="1" outlineLevel="1" x14ac:dyDescent="0.25">
      <c r="A308" s="179"/>
      <c r="B308" s="143">
        <v>3000</v>
      </c>
      <c r="C308" s="182" t="s">
        <v>176</v>
      </c>
      <c r="D308" s="178">
        <f t="shared" si="59"/>
        <v>0</v>
      </c>
    </row>
    <row r="309" spans="1:4" ht="12" hidden="1" customHeight="1" outlineLevel="1" x14ac:dyDescent="0.25">
      <c r="A309" s="179"/>
      <c r="B309" s="143">
        <v>4000</v>
      </c>
      <c r="C309" s="183" t="s">
        <v>177</v>
      </c>
      <c r="D309" s="178">
        <f t="shared" si="59"/>
        <v>0</v>
      </c>
    </row>
    <row r="310" spans="1:4" ht="12" hidden="1" customHeight="1" outlineLevel="1" x14ac:dyDescent="0.25">
      <c r="A310" s="179"/>
      <c r="B310" s="143">
        <v>5000</v>
      </c>
      <c r="C310" s="144" t="s">
        <v>178</v>
      </c>
      <c r="D310" s="175">
        <f t="shared" si="59"/>
        <v>0</v>
      </c>
    </row>
    <row r="311" spans="1:4" ht="12" hidden="1" customHeight="1" outlineLevel="1" x14ac:dyDescent="0.25">
      <c r="A311" s="179"/>
      <c r="B311" s="143">
        <v>6000</v>
      </c>
      <c r="C311" s="144" t="s">
        <v>179</v>
      </c>
      <c r="D311" s="178">
        <f t="shared" si="59"/>
        <v>0</v>
      </c>
    </row>
    <row r="312" spans="1:4" ht="12" hidden="1" customHeight="1" outlineLevel="1" x14ac:dyDescent="0.25">
      <c r="A312" s="179"/>
      <c r="B312" s="143">
        <v>7000</v>
      </c>
      <c r="C312" s="144" t="s">
        <v>180</v>
      </c>
      <c r="D312" s="178">
        <f t="shared" si="59"/>
        <v>0</v>
      </c>
    </row>
    <row r="313" spans="1:4" ht="12" hidden="1" customHeight="1" outlineLevel="1" x14ac:dyDescent="0.25">
      <c r="A313" s="179"/>
      <c r="B313" s="185">
        <v>8000</v>
      </c>
      <c r="C313" s="186" t="s">
        <v>181</v>
      </c>
      <c r="D313" s="175">
        <f t="shared" si="59"/>
        <v>0</v>
      </c>
    </row>
    <row r="314" spans="1:4" ht="12" hidden="1" customHeight="1" outlineLevel="1" x14ac:dyDescent="0.25">
      <c r="A314" s="187" t="s">
        <v>229</v>
      </c>
      <c r="B314" s="188"/>
      <c r="C314" s="189" t="s">
        <v>230</v>
      </c>
      <c r="D314" s="190">
        <f t="shared" ref="D314" si="60">D315+D320+D323</f>
        <v>0</v>
      </c>
    </row>
    <row r="315" spans="1:4" ht="12" hidden="1" customHeight="1" outlineLevel="1" x14ac:dyDescent="0.25">
      <c r="A315" s="179"/>
      <c r="B315" s="173"/>
      <c r="C315" s="174" t="s">
        <v>173</v>
      </c>
      <c r="D315" s="175">
        <f t="shared" ref="D315" si="61">D316+D317+D318+D319+D321+D322</f>
        <v>0</v>
      </c>
    </row>
    <row r="316" spans="1:4" ht="12" hidden="1" customHeight="1" outlineLevel="1" x14ac:dyDescent="0.25">
      <c r="A316" s="179"/>
      <c r="B316" s="176">
        <v>1000</v>
      </c>
      <c r="C316" s="177" t="s">
        <v>174</v>
      </c>
      <c r="D316" s="178"/>
    </row>
    <row r="317" spans="1:4" ht="12" hidden="1" customHeight="1" outlineLevel="1" x14ac:dyDescent="0.25">
      <c r="A317" s="179"/>
      <c r="B317" s="180">
        <v>2000</v>
      </c>
      <c r="C317" s="163" t="s">
        <v>175</v>
      </c>
      <c r="D317" s="181"/>
    </row>
    <row r="318" spans="1:4" ht="12" hidden="1" customHeight="1" outlineLevel="1" x14ac:dyDescent="0.25">
      <c r="A318" s="179"/>
      <c r="B318" s="143">
        <v>3000</v>
      </c>
      <c r="C318" s="182" t="s">
        <v>176</v>
      </c>
      <c r="D318" s="181"/>
    </row>
    <row r="319" spans="1:4" ht="12" hidden="1" customHeight="1" outlineLevel="1" x14ac:dyDescent="0.25">
      <c r="A319" s="179"/>
      <c r="B319" s="143">
        <v>4000</v>
      </c>
      <c r="C319" s="183" t="s">
        <v>177</v>
      </c>
      <c r="D319" s="181"/>
    </row>
    <row r="320" spans="1:4" ht="12" hidden="1" customHeight="1" outlineLevel="1" x14ac:dyDescent="0.25">
      <c r="A320" s="179"/>
      <c r="B320" s="143">
        <v>5000</v>
      </c>
      <c r="C320" s="144" t="s">
        <v>178</v>
      </c>
      <c r="D320" s="184"/>
    </row>
    <row r="321" spans="1:4" ht="12" hidden="1" customHeight="1" outlineLevel="1" x14ac:dyDescent="0.25">
      <c r="A321" s="179"/>
      <c r="B321" s="143">
        <v>6000</v>
      </c>
      <c r="C321" s="144" t="s">
        <v>179</v>
      </c>
      <c r="D321" s="181"/>
    </row>
    <row r="322" spans="1:4" ht="12" hidden="1" customHeight="1" outlineLevel="1" x14ac:dyDescent="0.25">
      <c r="A322" s="179"/>
      <c r="B322" s="143">
        <v>7000</v>
      </c>
      <c r="C322" s="144" t="s">
        <v>180</v>
      </c>
      <c r="D322" s="181"/>
    </row>
    <row r="323" spans="1:4" ht="12" hidden="1" customHeight="1" outlineLevel="1" x14ac:dyDescent="0.25">
      <c r="A323" s="179"/>
      <c r="B323" s="185">
        <v>8000</v>
      </c>
      <c r="C323" s="186" t="s">
        <v>181</v>
      </c>
      <c r="D323" s="184"/>
    </row>
    <row r="324" spans="1:4" ht="12" hidden="1" customHeight="1" outlineLevel="1" x14ac:dyDescent="0.25">
      <c r="A324" s="187" t="s">
        <v>231</v>
      </c>
      <c r="B324" s="188"/>
      <c r="C324" s="189" t="s">
        <v>232</v>
      </c>
      <c r="D324" s="190">
        <f t="shared" ref="D324" si="62">D325+D330+D333</f>
        <v>0</v>
      </c>
    </row>
    <row r="325" spans="1:4" ht="12" hidden="1" customHeight="1" outlineLevel="1" x14ac:dyDescent="0.25">
      <c r="A325" s="172"/>
      <c r="B325" s="173"/>
      <c r="C325" s="174" t="s">
        <v>173</v>
      </c>
      <c r="D325" s="175">
        <f t="shared" ref="D325" si="63">D326+D327+D328+D329+D331+D332</f>
        <v>0</v>
      </c>
    </row>
    <row r="326" spans="1:4" ht="12" hidden="1" customHeight="1" outlineLevel="1" x14ac:dyDescent="0.25">
      <c r="A326" s="172"/>
      <c r="B326" s="176">
        <v>1000</v>
      </c>
      <c r="C326" s="177" t="s">
        <v>174</v>
      </c>
      <c r="D326" s="178"/>
    </row>
    <row r="327" spans="1:4" ht="12" hidden="1" customHeight="1" outlineLevel="1" x14ac:dyDescent="0.25">
      <c r="A327" s="179"/>
      <c r="B327" s="180">
        <v>2000</v>
      </c>
      <c r="C327" s="163" t="s">
        <v>175</v>
      </c>
      <c r="D327" s="181"/>
    </row>
    <row r="328" spans="1:4" ht="12" hidden="1" customHeight="1" outlineLevel="1" x14ac:dyDescent="0.25">
      <c r="A328" s="179"/>
      <c r="B328" s="143">
        <v>3000</v>
      </c>
      <c r="C328" s="182" t="s">
        <v>176</v>
      </c>
      <c r="D328" s="181"/>
    </row>
    <row r="329" spans="1:4" ht="15" hidden="1" customHeight="1" outlineLevel="1" x14ac:dyDescent="0.25">
      <c r="A329" s="179"/>
      <c r="B329" s="143">
        <v>4000</v>
      </c>
      <c r="C329" s="183" t="s">
        <v>177</v>
      </c>
      <c r="D329" s="181"/>
    </row>
    <row r="330" spans="1:4" ht="12" hidden="1" customHeight="1" outlineLevel="1" x14ac:dyDescent="0.25">
      <c r="A330" s="179"/>
      <c r="B330" s="143">
        <v>5000</v>
      </c>
      <c r="C330" s="144" t="s">
        <v>178</v>
      </c>
      <c r="D330" s="184"/>
    </row>
    <row r="331" spans="1:4" ht="12" hidden="1" customHeight="1" outlineLevel="1" x14ac:dyDescent="0.25">
      <c r="A331" s="179"/>
      <c r="B331" s="143">
        <v>6000</v>
      </c>
      <c r="C331" s="144" t="s">
        <v>179</v>
      </c>
      <c r="D331" s="181"/>
    </row>
    <row r="332" spans="1:4" ht="12" hidden="1" customHeight="1" outlineLevel="1" x14ac:dyDescent="0.25">
      <c r="A332" s="179"/>
      <c r="B332" s="143">
        <v>7000</v>
      </c>
      <c r="C332" s="144" t="s">
        <v>180</v>
      </c>
      <c r="D332" s="181"/>
    </row>
    <row r="333" spans="1:4" ht="12" hidden="1" customHeight="1" outlineLevel="1" x14ac:dyDescent="0.25">
      <c r="A333" s="179"/>
      <c r="B333" s="185">
        <v>8000</v>
      </c>
      <c r="C333" s="186" t="s">
        <v>181</v>
      </c>
      <c r="D333" s="184"/>
    </row>
    <row r="334" spans="1:4" ht="12" hidden="1" customHeight="1" outlineLevel="1" x14ac:dyDescent="0.25">
      <c r="A334" s="187" t="s">
        <v>233</v>
      </c>
      <c r="B334" s="188"/>
      <c r="C334" s="189" t="s">
        <v>234</v>
      </c>
      <c r="D334" s="190">
        <f t="shared" ref="D334" si="64">D343+D340+D335</f>
        <v>0</v>
      </c>
    </row>
    <row r="335" spans="1:4" ht="12" hidden="1" customHeight="1" outlineLevel="1" x14ac:dyDescent="0.25">
      <c r="A335" s="179"/>
      <c r="B335" s="173"/>
      <c r="C335" s="174" t="s">
        <v>173</v>
      </c>
      <c r="D335" s="175">
        <f t="shared" ref="D335" si="65">D336+D337+D338+D339+D341+D342</f>
        <v>0</v>
      </c>
    </row>
    <row r="336" spans="1:4" ht="12" hidden="1" customHeight="1" outlineLevel="1" x14ac:dyDescent="0.25">
      <c r="A336" s="179"/>
      <c r="B336" s="176">
        <v>1000</v>
      </c>
      <c r="C336" s="177" t="s">
        <v>174</v>
      </c>
      <c r="D336" s="178"/>
    </row>
    <row r="337" spans="1:4" ht="12" hidden="1" customHeight="1" outlineLevel="1" x14ac:dyDescent="0.25">
      <c r="A337" s="179"/>
      <c r="B337" s="180">
        <v>2000</v>
      </c>
      <c r="C337" s="163" t="s">
        <v>175</v>
      </c>
      <c r="D337" s="181"/>
    </row>
    <row r="338" spans="1:4" ht="12" hidden="1" customHeight="1" outlineLevel="1" x14ac:dyDescent="0.25">
      <c r="A338" s="179"/>
      <c r="B338" s="143">
        <v>3000</v>
      </c>
      <c r="C338" s="182" t="s">
        <v>176</v>
      </c>
      <c r="D338" s="181"/>
    </row>
    <row r="339" spans="1:4" ht="12" hidden="1" customHeight="1" outlineLevel="1" x14ac:dyDescent="0.25">
      <c r="A339" s="179"/>
      <c r="B339" s="143">
        <v>4000</v>
      </c>
      <c r="C339" s="183" t="s">
        <v>177</v>
      </c>
      <c r="D339" s="181"/>
    </row>
    <row r="340" spans="1:4" ht="12" hidden="1" customHeight="1" outlineLevel="1" x14ac:dyDescent="0.25">
      <c r="A340" s="179"/>
      <c r="B340" s="143">
        <v>5000</v>
      </c>
      <c r="C340" s="144" t="s">
        <v>178</v>
      </c>
      <c r="D340" s="184"/>
    </row>
    <row r="341" spans="1:4" ht="12" hidden="1" customHeight="1" outlineLevel="1" x14ac:dyDescent="0.25">
      <c r="A341" s="179"/>
      <c r="B341" s="143">
        <v>6000</v>
      </c>
      <c r="C341" s="144" t="s">
        <v>179</v>
      </c>
      <c r="D341" s="181"/>
    </row>
    <row r="342" spans="1:4" ht="12" hidden="1" customHeight="1" outlineLevel="1" x14ac:dyDescent="0.25">
      <c r="A342" s="179"/>
      <c r="B342" s="143">
        <v>7000</v>
      </c>
      <c r="C342" s="144" t="s">
        <v>180</v>
      </c>
      <c r="D342" s="181"/>
    </row>
    <row r="343" spans="1:4" ht="12" hidden="1" customHeight="1" outlineLevel="1" x14ac:dyDescent="0.25">
      <c r="A343" s="179"/>
      <c r="B343" s="185">
        <v>8000</v>
      </c>
      <c r="C343" s="186" t="s">
        <v>181</v>
      </c>
      <c r="D343" s="184"/>
    </row>
    <row r="344" spans="1:4" ht="12" hidden="1" customHeight="1" outlineLevel="1" x14ac:dyDescent="0.25">
      <c r="A344" s="187" t="s">
        <v>235</v>
      </c>
      <c r="B344" s="188"/>
      <c r="C344" s="189" t="s">
        <v>236</v>
      </c>
      <c r="D344" s="190">
        <f t="shared" ref="D344" si="66">D345+D350+D353</f>
        <v>0</v>
      </c>
    </row>
    <row r="345" spans="1:4" ht="12" hidden="1" customHeight="1" outlineLevel="1" x14ac:dyDescent="0.25">
      <c r="A345" s="172"/>
      <c r="B345" s="173"/>
      <c r="C345" s="174" t="s">
        <v>173</v>
      </c>
      <c r="D345" s="175">
        <f t="shared" ref="D345" si="67">D346+D347+D348+D349+D351+D352</f>
        <v>0</v>
      </c>
    </row>
    <row r="346" spans="1:4" ht="12" hidden="1" customHeight="1" outlineLevel="1" x14ac:dyDescent="0.25">
      <c r="A346" s="172"/>
      <c r="B346" s="176">
        <v>1000</v>
      </c>
      <c r="C346" s="177" t="s">
        <v>174</v>
      </c>
      <c r="D346" s="178"/>
    </row>
    <row r="347" spans="1:4" ht="12" hidden="1" customHeight="1" outlineLevel="1" x14ac:dyDescent="0.25">
      <c r="A347" s="179"/>
      <c r="B347" s="180">
        <v>2000</v>
      </c>
      <c r="C347" s="163" t="s">
        <v>175</v>
      </c>
      <c r="D347" s="181"/>
    </row>
    <row r="348" spans="1:4" ht="12" hidden="1" customHeight="1" outlineLevel="1" x14ac:dyDescent="0.25">
      <c r="A348" s="179"/>
      <c r="B348" s="143">
        <v>3000</v>
      </c>
      <c r="C348" s="182" t="s">
        <v>176</v>
      </c>
      <c r="D348" s="181"/>
    </row>
    <row r="349" spans="1:4" ht="12" hidden="1" customHeight="1" outlineLevel="1" x14ac:dyDescent="0.25">
      <c r="A349" s="179"/>
      <c r="B349" s="143">
        <v>4000</v>
      </c>
      <c r="C349" s="183" t="s">
        <v>177</v>
      </c>
      <c r="D349" s="181"/>
    </row>
    <row r="350" spans="1:4" ht="12" hidden="1" customHeight="1" outlineLevel="1" x14ac:dyDescent="0.25">
      <c r="A350" s="179"/>
      <c r="B350" s="143">
        <v>5000</v>
      </c>
      <c r="C350" s="144" t="s">
        <v>178</v>
      </c>
      <c r="D350" s="184"/>
    </row>
    <row r="351" spans="1:4" ht="12" hidden="1" customHeight="1" outlineLevel="1" x14ac:dyDescent="0.25">
      <c r="A351" s="179"/>
      <c r="B351" s="143">
        <v>6000</v>
      </c>
      <c r="C351" s="144" t="s">
        <v>179</v>
      </c>
      <c r="D351" s="181"/>
    </row>
    <row r="352" spans="1:4" ht="12" hidden="1" customHeight="1" outlineLevel="1" x14ac:dyDescent="0.25">
      <c r="A352" s="179"/>
      <c r="B352" s="143">
        <v>7000</v>
      </c>
      <c r="C352" s="144" t="s">
        <v>180</v>
      </c>
      <c r="D352" s="181"/>
    </row>
    <row r="353" spans="1:4" ht="12" hidden="1" customHeight="1" outlineLevel="1" x14ac:dyDescent="0.25">
      <c r="A353" s="179"/>
      <c r="B353" s="185">
        <v>8000</v>
      </c>
      <c r="C353" s="186" t="s">
        <v>181</v>
      </c>
      <c r="D353" s="184"/>
    </row>
    <row r="354" spans="1:4" ht="12" hidden="1" customHeight="1" outlineLevel="1" x14ac:dyDescent="0.25">
      <c r="A354" s="187" t="s">
        <v>339</v>
      </c>
      <c r="B354" s="188"/>
      <c r="C354" s="189" t="s">
        <v>340</v>
      </c>
      <c r="D354" s="190">
        <f t="shared" ref="D354" si="68">D355+D360+D363</f>
        <v>0</v>
      </c>
    </row>
    <row r="355" spans="1:4" ht="12" hidden="1" customHeight="1" outlineLevel="1" x14ac:dyDescent="0.25">
      <c r="A355" s="172"/>
      <c r="B355" s="173"/>
      <c r="C355" s="174" t="s">
        <v>173</v>
      </c>
      <c r="D355" s="175">
        <f t="shared" ref="D355" si="69">D356+D357+D358+D359+D361+D362</f>
        <v>0</v>
      </c>
    </row>
    <row r="356" spans="1:4" ht="12" hidden="1" customHeight="1" outlineLevel="1" x14ac:dyDescent="0.25">
      <c r="A356" s="172"/>
      <c r="B356" s="176">
        <v>1000</v>
      </c>
      <c r="C356" s="177" t="s">
        <v>174</v>
      </c>
      <c r="D356" s="178"/>
    </row>
    <row r="357" spans="1:4" ht="12" hidden="1" customHeight="1" outlineLevel="1" x14ac:dyDescent="0.25">
      <c r="A357" s="179"/>
      <c r="B357" s="180">
        <v>2000</v>
      </c>
      <c r="C357" s="163" t="s">
        <v>175</v>
      </c>
      <c r="D357" s="181"/>
    </row>
    <row r="358" spans="1:4" ht="12" hidden="1" customHeight="1" outlineLevel="1" x14ac:dyDescent="0.25">
      <c r="A358" s="179"/>
      <c r="B358" s="143">
        <v>3000</v>
      </c>
      <c r="C358" s="182" t="s">
        <v>176</v>
      </c>
      <c r="D358" s="181"/>
    </row>
    <row r="359" spans="1:4" ht="12" hidden="1" customHeight="1" outlineLevel="1" x14ac:dyDescent="0.25">
      <c r="A359" s="179"/>
      <c r="B359" s="143">
        <v>4000</v>
      </c>
      <c r="C359" s="183" t="s">
        <v>177</v>
      </c>
      <c r="D359" s="181"/>
    </row>
    <row r="360" spans="1:4" ht="12" hidden="1" customHeight="1" outlineLevel="1" x14ac:dyDescent="0.25">
      <c r="A360" s="179"/>
      <c r="B360" s="143">
        <v>5000</v>
      </c>
      <c r="C360" s="144" t="s">
        <v>178</v>
      </c>
      <c r="D360" s="184"/>
    </row>
    <row r="361" spans="1:4" ht="12" hidden="1" customHeight="1" outlineLevel="1" x14ac:dyDescent="0.25">
      <c r="A361" s="179"/>
      <c r="B361" s="143">
        <v>6000</v>
      </c>
      <c r="C361" s="144" t="s">
        <v>179</v>
      </c>
      <c r="D361" s="181"/>
    </row>
    <row r="362" spans="1:4" ht="12" hidden="1" customHeight="1" outlineLevel="1" x14ac:dyDescent="0.25">
      <c r="A362" s="179"/>
      <c r="B362" s="143">
        <v>7000</v>
      </c>
      <c r="C362" s="144" t="s">
        <v>180</v>
      </c>
      <c r="D362" s="181"/>
    </row>
    <row r="363" spans="1:4" ht="12" hidden="1" customHeight="1" outlineLevel="1" x14ac:dyDescent="0.25">
      <c r="A363" s="179"/>
      <c r="B363" s="185">
        <v>8000</v>
      </c>
      <c r="C363" s="186" t="s">
        <v>181</v>
      </c>
      <c r="D363" s="184"/>
    </row>
    <row r="364" spans="1:4" ht="12" hidden="1" customHeight="1" outlineLevel="1" x14ac:dyDescent="0.25">
      <c r="A364" s="187" t="s">
        <v>237</v>
      </c>
      <c r="B364" s="188"/>
      <c r="C364" s="189" t="s">
        <v>238</v>
      </c>
      <c r="D364" s="190">
        <f t="shared" ref="D364" si="70">D365+D370+D373</f>
        <v>0</v>
      </c>
    </row>
    <row r="365" spans="1:4" ht="12" hidden="1" customHeight="1" outlineLevel="1" x14ac:dyDescent="0.25">
      <c r="A365" s="172"/>
      <c r="B365" s="173"/>
      <c r="C365" s="174" t="s">
        <v>173</v>
      </c>
      <c r="D365" s="175">
        <f t="shared" ref="D365" si="71">D366+D367+D368+D369+D371+D372</f>
        <v>0</v>
      </c>
    </row>
    <row r="366" spans="1:4" ht="12" hidden="1" customHeight="1" outlineLevel="1" x14ac:dyDescent="0.25">
      <c r="A366" s="172"/>
      <c r="B366" s="176">
        <v>1000</v>
      </c>
      <c r="C366" s="177" t="s">
        <v>174</v>
      </c>
      <c r="D366" s="178"/>
    </row>
    <row r="367" spans="1:4" ht="12" hidden="1" customHeight="1" outlineLevel="1" x14ac:dyDescent="0.25">
      <c r="A367" s="179"/>
      <c r="B367" s="180">
        <v>2000</v>
      </c>
      <c r="C367" s="163" t="s">
        <v>175</v>
      </c>
      <c r="D367" s="181"/>
    </row>
    <row r="368" spans="1:4" ht="12" hidden="1" customHeight="1" outlineLevel="1" x14ac:dyDescent="0.25">
      <c r="A368" s="179"/>
      <c r="B368" s="143">
        <v>3000</v>
      </c>
      <c r="C368" s="182" t="s">
        <v>176</v>
      </c>
      <c r="D368" s="181"/>
    </row>
    <row r="369" spans="1:4" ht="12" hidden="1" customHeight="1" outlineLevel="1" x14ac:dyDescent="0.25">
      <c r="A369" s="179"/>
      <c r="B369" s="143">
        <v>4000</v>
      </c>
      <c r="C369" s="183" t="s">
        <v>177</v>
      </c>
      <c r="D369" s="181"/>
    </row>
    <row r="370" spans="1:4" ht="12" hidden="1" customHeight="1" outlineLevel="1" x14ac:dyDescent="0.25">
      <c r="A370" s="179"/>
      <c r="B370" s="143">
        <v>5000</v>
      </c>
      <c r="C370" s="144" t="s">
        <v>178</v>
      </c>
      <c r="D370" s="184"/>
    </row>
    <row r="371" spans="1:4" ht="12" hidden="1" customHeight="1" outlineLevel="1" x14ac:dyDescent="0.25">
      <c r="A371" s="179"/>
      <c r="B371" s="143">
        <v>6000</v>
      </c>
      <c r="C371" s="144" t="s">
        <v>179</v>
      </c>
      <c r="D371" s="181"/>
    </row>
    <row r="372" spans="1:4" ht="12" hidden="1" customHeight="1" outlineLevel="1" x14ac:dyDescent="0.25">
      <c r="A372" s="179"/>
      <c r="B372" s="143">
        <v>7000</v>
      </c>
      <c r="C372" s="144" t="s">
        <v>180</v>
      </c>
      <c r="D372" s="181"/>
    </row>
    <row r="373" spans="1:4" ht="12" hidden="1" customHeight="1" outlineLevel="1" x14ac:dyDescent="0.25">
      <c r="A373" s="179"/>
      <c r="B373" s="185">
        <v>8000</v>
      </c>
      <c r="C373" s="186" t="s">
        <v>181</v>
      </c>
      <c r="D373" s="184"/>
    </row>
    <row r="374" spans="1:4" ht="17.100000000000001" customHeight="1" collapsed="1" x14ac:dyDescent="0.25">
      <c r="A374" s="205" t="s">
        <v>239</v>
      </c>
      <c r="B374" s="206"/>
      <c r="C374" s="207" t="s">
        <v>240</v>
      </c>
      <c r="D374" s="171">
        <f t="shared" ref="D374" si="72">D375+D380+D383</f>
        <v>12148</v>
      </c>
    </row>
    <row r="375" spans="1:4" ht="12" customHeight="1" x14ac:dyDescent="0.25">
      <c r="A375" s="172"/>
      <c r="B375" s="173"/>
      <c r="C375" s="174" t="s">
        <v>173</v>
      </c>
      <c r="D375" s="175">
        <f t="shared" ref="D375" si="73">D376+D377+D378+D379+D381+D382</f>
        <v>6485</v>
      </c>
    </row>
    <row r="376" spans="1:4" ht="12" hidden="1" customHeight="1" outlineLevel="1" x14ac:dyDescent="0.25">
      <c r="A376" s="172"/>
      <c r="B376" s="176">
        <v>1000</v>
      </c>
      <c r="C376" s="177" t="s">
        <v>174</v>
      </c>
      <c r="D376" s="178">
        <f t="shared" ref="D376:D383" si="74">D386+D396+D406+D416+D426</f>
        <v>0</v>
      </c>
    </row>
    <row r="377" spans="1:4" ht="12" customHeight="1" collapsed="1" x14ac:dyDescent="0.25">
      <c r="A377" s="179"/>
      <c r="B377" s="180">
        <v>2000</v>
      </c>
      <c r="C377" s="163" t="s">
        <v>175</v>
      </c>
      <c r="D377" s="181">
        <f t="shared" si="74"/>
        <v>6485</v>
      </c>
    </row>
    <row r="378" spans="1:4" ht="12" hidden="1" customHeight="1" outlineLevel="1" x14ac:dyDescent="0.25">
      <c r="A378" s="179"/>
      <c r="B378" s="143">
        <v>3000</v>
      </c>
      <c r="C378" s="182" t="s">
        <v>176</v>
      </c>
      <c r="D378" s="181">
        <f t="shared" si="74"/>
        <v>0</v>
      </c>
    </row>
    <row r="379" spans="1:4" ht="12" hidden="1" customHeight="1" outlineLevel="1" x14ac:dyDescent="0.25">
      <c r="A379" s="179"/>
      <c r="B379" s="143">
        <v>4000</v>
      </c>
      <c r="C379" s="183" t="s">
        <v>177</v>
      </c>
      <c r="D379" s="181">
        <f t="shared" si="74"/>
        <v>0</v>
      </c>
    </row>
    <row r="380" spans="1:4" ht="12" customHeight="1" collapsed="1" x14ac:dyDescent="0.25">
      <c r="A380" s="179"/>
      <c r="B380" s="143">
        <v>5000</v>
      </c>
      <c r="C380" s="144" t="s">
        <v>178</v>
      </c>
      <c r="D380" s="184">
        <f t="shared" si="74"/>
        <v>5663</v>
      </c>
    </row>
    <row r="381" spans="1:4" ht="12" hidden="1" customHeight="1" outlineLevel="1" x14ac:dyDescent="0.25">
      <c r="A381" s="179"/>
      <c r="B381" s="143">
        <v>6000</v>
      </c>
      <c r="C381" s="144" t="s">
        <v>179</v>
      </c>
      <c r="D381" s="181">
        <f t="shared" si="74"/>
        <v>0</v>
      </c>
    </row>
    <row r="382" spans="1:4" ht="12" hidden="1" customHeight="1" outlineLevel="1" x14ac:dyDescent="0.25">
      <c r="A382" s="179"/>
      <c r="B382" s="143">
        <v>7000</v>
      </c>
      <c r="C382" s="144" t="s">
        <v>180</v>
      </c>
      <c r="D382" s="181">
        <f t="shared" si="74"/>
        <v>0</v>
      </c>
    </row>
    <row r="383" spans="1:4" ht="12" hidden="1" customHeight="1" outlineLevel="1" x14ac:dyDescent="0.25">
      <c r="A383" s="179"/>
      <c r="B383" s="185">
        <v>8000</v>
      </c>
      <c r="C383" s="186" t="s">
        <v>181</v>
      </c>
      <c r="D383" s="184">
        <f t="shared" si="74"/>
        <v>0</v>
      </c>
    </row>
    <row r="384" spans="1:4" ht="12" hidden="1" customHeight="1" outlineLevel="1" x14ac:dyDescent="0.25">
      <c r="A384" s="187" t="s">
        <v>241</v>
      </c>
      <c r="B384" s="188"/>
      <c r="C384" s="189" t="s">
        <v>242</v>
      </c>
      <c r="D384" s="190">
        <f t="shared" ref="D384" si="75">D385+D390+D393</f>
        <v>0</v>
      </c>
    </row>
    <row r="385" spans="1:4" ht="12" hidden="1" customHeight="1" outlineLevel="1" x14ac:dyDescent="0.25">
      <c r="A385" s="172"/>
      <c r="B385" s="173"/>
      <c r="C385" s="174" t="s">
        <v>173</v>
      </c>
      <c r="D385" s="175">
        <f t="shared" ref="D385" si="76">D386+D387+D388+D389+D391+D392</f>
        <v>0</v>
      </c>
    </row>
    <row r="386" spans="1:4" ht="12" hidden="1" customHeight="1" outlineLevel="1" x14ac:dyDescent="0.25">
      <c r="A386" s="172"/>
      <c r="B386" s="176">
        <v>1000</v>
      </c>
      <c r="C386" s="177" t="s">
        <v>174</v>
      </c>
      <c r="D386" s="178"/>
    </row>
    <row r="387" spans="1:4" ht="12" hidden="1" customHeight="1" outlineLevel="1" x14ac:dyDescent="0.25">
      <c r="A387" s="179"/>
      <c r="B387" s="180">
        <v>2000</v>
      </c>
      <c r="C387" s="163" t="s">
        <v>175</v>
      </c>
      <c r="D387" s="181"/>
    </row>
    <row r="388" spans="1:4" ht="12" hidden="1" customHeight="1" outlineLevel="1" x14ac:dyDescent="0.25">
      <c r="A388" s="179"/>
      <c r="B388" s="143">
        <v>3000</v>
      </c>
      <c r="C388" s="182" t="s">
        <v>176</v>
      </c>
      <c r="D388" s="181"/>
    </row>
    <row r="389" spans="1:4" ht="12" hidden="1" customHeight="1" outlineLevel="1" x14ac:dyDescent="0.25">
      <c r="A389" s="179"/>
      <c r="B389" s="143">
        <v>4000</v>
      </c>
      <c r="C389" s="183" t="s">
        <v>177</v>
      </c>
      <c r="D389" s="181"/>
    </row>
    <row r="390" spans="1:4" ht="12" hidden="1" customHeight="1" outlineLevel="1" x14ac:dyDescent="0.25">
      <c r="A390" s="179"/>
      <c r="B390" s="143">
        <v>5000</v>
      </c>
      <c r="C390" s="144" t="s">
        <v>178</v>
      </c>
      <c r="D390" s="184"/>
    </row>
    <row r="391" spans="1:4" ht="12" hidden="1" customHeight="1" outlineLevel="1" x14ac:dyDescent="0.25">
      <c r="A391" s="179"/>
      <c r="B391" s="143">
        <v>6000</v>
      </c>
      <c r="C391" s="144" t="s">
        <v>179</v>
      </c>
      <c r="D391" s="181"/>
    </row>
    <row r="392" spans="1:4" ht="12" hidden="1" customHeight="1" outlineLevel="1" x14ac:dyDescent="0.25">
      <c r="A392" s="179"/>
      <c r="B392" s="143">
        <v>7000</v>
      </c>
      <c r="C392" s="144" t="s">
        <v>180</v>
      </c>
      <c r="D392" s="181"/>
    </row>
    <row r="393" spans="1:4" ht="12" hidden="1" customHeight="1" outlineLevel="1" x14ac:dyDescent="0.25">
      <c r="A393" s="179"/>
      <c r="B393" s="185">
        <v>8000</v>
      </c>
      <c r="C393" s="186" t="s">
        <v>181</v>
      </c>
      <c r="D393" s="184"/>
    </row>
    <row r="394" spans="1:4" ht="12" hidden="1" customHeight="1" outlineLevel="1" x14ac:dyDescent="0.25">
      <c r="A394" s="187" t="s">
        <v>243</v>
      </c>
      <c r="B394" s="188"/>
      <c r="C394" s="189" t="s">
        <v>244</v>
      </c>
      <c r="D394" s="190">
        <f t="shared" ref="D394" si="77">D395+D400+D403</f>
        <v>0</v>
      </c>
    </row>
    <row r="395" spans="1:4" ht="12" hidden="1" customHeight="1" outlineLevel="1" x14ac:dyDescent="0.25">
      <c r="A395" s="172"/>
      <c r="B395" s="173"/>
      <c r="C395" s="174" t="s">
        <v>173</v>
      </c>
      <c r="D395" s="175">
        <f t="shared" ref="D395" si="78">D396+D397+D398+D399+D401+D402</f>
        <v>0</v>
      </c>
    </row>
    <row r="396" spans="1:4" ht="12" hidden="1" customHeight="1" outlineLevel="1" x14ac:dyDescent="0.25">
      <c r="A396" s="172"/>
      <c r="B396" s="176">
        <v>1000</v>
      </c>
      <c r="C396" s="177" t="s">
        <v>174</v>
      </c>
      <c r="D396" s="178"/>
    </row>
    <row r="397" spans="1:4" ht="12" hidden="1" customHeight="1" outlineLevel="1" x14ac:dyDescent="0.25">
      <c r="A397" s="179"/>
      <c r="B397" s="180">
        <v>2000</v>
      </c>
      <c r="C397" s="163" t="s">
        <v>175</v>
      </c>
      <c r="D397" s="181"/>
    </row>
    <row r="398" spans="1:4" ht="12" hidden="1" customHeight="1" outlineLevel="1" x14ac:dyDescent="0.25">
      <c r="A398" s="179"/>
      <c r="B398" s="143">
        <v>3000</v>
      </c>
      <c r="C398" s="182" t="s">
        <v>176</v>
      </c>
      <c r="D398" s="181"/>
    </row>
    <row r="399" spans="1:4" ht="12" hidden="1" customHeight="1" outlineLevel="1" x14ac:dyDescent="0.25">
      <c r="A399" s="179"/>
      <c r="B399" s="143">
        <v>4000</v>
      </c>
      <c r="C399" s="183" t="s">
        <v>177</v>
      </c>
      <c r="D399" s="181"/>
    </row>
    <row r="400" spans="1:4" ht="12" hidden="1" customHeight="1" outlineLevel="1" collapsed="1" x14ac:dyDescent="0.25">
      <c r="A400" s="179"/>
      <c r="B400" s="143">
        <v>5000</v>
      </c>
      <c r="C400" s="144" t="s">
        <v>178</v>
      </c>
      <c r="D400" s="184"/>
    </row>
    <row r="401" spans="1:4" ht="12" hidden="1" customHeight="1" outlineLevel="1" x14ac:dyDescent="0.25">
      <c r="A401" s="179"/>
      <c r="B401" s="143">
        <v>6000</v>
      </c>
      <c r="C401" s="144" t="s">
        <v>179</v>
      </c>
      <c r="D401" s="181"/>
    </row>
    <row r="402" spans="1:4" ht="12" hidden="1" customHeight="1" outlineLevel="1" collapsed="1" x14ac:dyDescent="0.25">
      <c r="A402" s="179"/>
      <c r="B402" s="143">
        <v>7000</v>
      </c>
      <c r="C402" s="144" t="s">
        <v>180</v>
      </c>
      <c r="D402" s="181"/>
    </row>
    <row r="403" spans="1:4" ht="12" hidden="1" customHeight="1" outlineLevel="1" x14ac:dyDescent="0.25">
      <c r="A403" s="179"/>
      <c r="B403" s="185">
        <v>8000</v>
      </c>
      <c r="C403" s="186" t="s">
        <v>181</v>
      </c>
      <c r="D403" s="184"/>
    </row>
    <row r="404" spans="1:4" ht="12" hidden="1" customHeight="1" outlineLevel="1" x14ac:dyDescent="0.25">
      <c r="A404" s="187" t="s">
        <v>245</v>
      </c>
      <c r="B404" s="188"/>
      <c r="C404" s="189" t="s">
        <v>246</v>
      </c>
      <c r="D404" s="190">
        <f t="shared" ref="D404" si="79">D405+D410+D413</f>
        <v>0</v>
      </c>
    </row>
    <row r="405" spans="1:4" ht="12" hidden="1" customHeight="1" outlineLevel="1" x14ac:dyDescent="0.25">
      <c r="A405" s="172"/>
      <c r="B405" s="173"/>
      <c r="C405" s="174" t="s">
        <v>173</v>
      </c>
      <c r="D405" s="175">
        <f t="shared" ref="D405" si="80">D406+D407+D408+D409+D411+D412</f>
        <v>0</v>
      </c>
    </row>
    <row r="406" spans="1:4" ht="12" hidden="1" customHeight="1" outlineLevel="1" x14ac:dyDescent="0.25">
      <c r="A406" s="172"/>
      <c r="B406" s="176">
        <v>1000</v>
      </c>
      <c r="C406" s="177" t="s">
        <v>174</v>
      </c>
      <c r="D406" s="178"/>
    </row>
    <row r="407" spans="1:4" ht="12" hidden="1" customHeight="1" outlineLevel="1" x14ac:dyDescent="0.25">
      <c r="A407" s="179"/>
      <c r="B407" s="180">
        <v>2000</v>
      </c>
      <c r="C407" s="163" t="s">
        <v>175</v>
      </c>
      <c r="D407" s="181"/>
    </row>
    <row r="408" spans="1:4" ht="12" hidden="1" customHeight="1" outlineLevel="1" x14ac:dyDescent="0.25">
      <c r="A408" s="179"/>
      <c r="B408" s="143">
        <v>3000</v>
      </c>
      <c r="C408" s="182" t="s">
        <v>176</v>
      </c>
      <c r="D408" s="181"/>
    </row>
    <row r="409" spans="1:4" ht="12" hidden="1" customHeight="1" outlineLevel="1" x14ac:dyDescent="0.25">
      <c r="A409" s="179"/>
      <c r="B409" s="143">
        <v>4000</v>
      </c>
      <c r="C409" s="183" t="s">
        <v>177</v>
      </c>
      <c r="D409" s="181"/>
    </row>
    <row r="410" spans="1:4" ht="12" hidden="1" customHeight="1" outlineLevel="1" x14ac:dyDescent="0.25">
      <c r="A410" s="179"/>
      <c r="B410" s="143">
        <v>5000</v>
      </c>
      <c r="C410" s="144" t="s">
        <v>178</v>
      </c>
      <c r="D410" s="184"/>
    </row>
    <row r="411" spans="1:4" ht="12" hidden="1" customHeight="1" outlineLevel="1" x14ac:dyDescent="0.25">
      <c r="A411" s="179"/>
      <c r="B411" s="143">
        <v>6000</v>
      </c>
      <c r="C411" s="144" t="s">
        <v>179</v>
      </c>
      <c r="D411" s="181"/>
    </row>
    <row r="412" spans="1:4" ht="12" hidden="1" customHeight="1" outlineLevel="1" x14ac:dyDescent="0.25">
      <c r="A412" s="179"/>
      <c r="B412" s="143">
        <v>7000</v>
      </c>
      <c r="C412" s="144" t="s">
        <v>180</v>
      </c>
      <c r="D412" s="181"/>
    </row>
    <row r="413" spans="1:4" ht="12" hidden="1" customHeight="1" outlineLevel="1" x14ac:dyDescent="0.25">
      <c r="A413" s="179"/>
      <c r="B413" s="185">
        <v>8000</v>
      </c>
      <c r="C413" s="186" t="s">
        <v>181</v>
      </c>
      <c r="D413" s="184"/>
    </row>
    <row r="414" spans="1:4" ht="12" hidden="1" customHeight="1" outlineLevel="1" x14ac:dyDescent="0.25">
      <c r="A414" s="187" t="s">
        <v>247</v>
      </c>
      <c r="B414" s="188"/>
      <c r="C414" s="189" t="s">
        <v>248</v>
      </c>
      <c r="D414" s="190">
        <f t="shared" ref="D414" si="81">D415+D420+D423</f>
        <v>0</v>
      </c>
    </row>
    <row r="415" spans="1:4" ht="12" hidden="1" customHeight="1" outlineLevel="1" x14ac:dyDescent="0.25">
      <c r="A415" s="172"/>
      <c r="B415" s="173"/>
      <c r="C415" s="174" t="s">
        <v>173</v>
      </c>
      <c r="D415" s="175">
        <f t="shared" ref="D415" si="82">D416+D417+D418+D419+D421+D422</f>
        <v>0</v>
      </c>
    </row>
    <row r="416" spans="1:4" ht="12" hidden="1" customHeight="1" outlineLevel="1" x14ac:dyDescent="0.25">
      <c r="A416" s="172"/>
      <c r="B416" s="176">
        <v>1000</v>
      </c>
      <c r="C416" s="177" t="s">
        <v>174</v>
      </c>
      <c r="D416" s="178"/>
    </row>
    <row r="417" spans="1:4" ht="12" hidden="1" customHeight="1" outlineLevel="1" x14ac:dyDescent="0.25">
      <c r="A417" s="179"/>
      <c r="B417" s="180">
        <v>2000</v>
      </c>
      <c r="C417" s="163" t="s">
        <v>175</v>
      </c>
      <c r="D417" s="181"/>
    </row>
    <row r="418" spans="1:4" ht="12" hidden="1" customHeight="1" outlineLevel="1" x14ac:dyDescent="0.25">
      <c r="A418" s="179"/>
      <c r="B418" s="143">
        <v>3000</v>
      </c>
      <c r="C418" s="182" t="s">
        <v>176</v>
      </c>
      <c r="D418" s="181"/>
    </row>
    <row r="419" spans="1:4" ht="12" hidden="1" customHeight="1" outlineLevel="1" x14ac:dyDescent="0.25">
      <c r="A419" s="179"/>
      <c r="B419" s="143">
        <v>4000</v>
      </c>
      <c r="C419" s="183" t="s">
        <v>177</v>
      </c>
      <c r="D419" s="181"/>
    </row>
    <row r="420" spans="1:4" ht="12" hidden="1" customHeight="1" outlineLevel="1" x14ac:dyDescent="0.25">
      <c r="A420" s="179"/>
      <c r="B420" s="143">
        <v>5000</v>
      </c>
      <c r="C420" s="144" t="s">
        <v>178</v>
      </c>
      <c r="D420" s="184"/>
    </row>
    <row r="421" spans="1:4" ht="12" hidden="1" customHeight="1" outlineLevel="1" x14ac:dyDescent="0.25">
      <c r="A421" s="179"/>
      <c r="B421" s="143">
        <v>6000</v>
      </c>
      <c r="C421" s="144" t="s">
        <v>179</v>
      </c>
      <c r="D421" s="181"/>
    </row>
    <row r="422" spans="1:4" ht="12" hidden="1" customHeight="1" outlineLevel="1" x14ac:dyDescent="0.25">
      <c r="A422" s="179"/>
      <c r="B422" s="143">
        <v>7000</v>
      </c>
      <c r="C422" s="144" t="s">
        <v>180</v>
      </c>
      <c r="D422" s="181"/>
    </row>
    <row r="423" spans="1:4" ht="12" hidden="1" customHeight="1" outlineLevel="1" x14ac:dyDescent="0.25">
      <c r="A423" s="179"/>
      <c r="B423" s="185">
        <v>8000</v>
      </c>
      <c r="C423" s="186" t="s">
        <v>181</v>
      </c>
      <c r="D423" s="184"/>
    </row>
    <row r="424" spans="1:4" ht="28.5" customHeight="1" collapsed="1" x14ac:dyDescent="0.25">
      <c r="A424" s="187" t="s">
        <v>249</v>
      </c>
      <c r="B424" s="188"/>
      <c r="C424" s="208" t="s">
        <v>250</v>
      </c>
      <c r="D424" s="190">
        <f t="shared" ref="D424" si="83">D425+D430+D433</f>
        <v>12148</v>
      </c>
    </row>
    <row r="425" spans="1:4" ht="12" customHeight="1" x14ac:dyDescent="0.25">
      <c r="A425" s="172"/>
      <c r="B425" s="173"/>
      <c r="C425" s="174" t="s">
        <v>173</v>
      </c>
      <c r="D425" s="175">
        <f t="shared" ref="D425" si="84">D426+D427+D428+D429+D431+D432</f>
        <v>6485</v>
      </c>
    </row>
    <row r="426" spans="1:4" ht="12" hidden="1" customHeight="1" outlineLevel="1" x14ac:dyDescent="0.25">
      <c r="A426" s="172"/>
      <c r="B426" s="176">
        <v>1000</v>
      </c>
      <c r="C426" s="177" t="s">
        <v>174</v>
      </c>
      <c r="D426" s="178"/>
    </row>
    <row r="427" spans="1:4" ht="12" customHeight="1" collapsed="1" x14ac:dyDescent="0.25">
      <c r="A427" s="179"/>
      <c r="B427" s="180">
        <v>2000</v>
      </c>
      <c r="C427" s="163" t="s">
        <v>175</v>
      </c>
      <c r="D427" s="181">
        <v>6485</v>
      </c>
    </row>
    <row r="428" spans="1:4" ht="12" hidden="1" customHeight="1" outlineLevel="1" x14ac:dyDescent="0.25">
      <c r="A428" s="179"/>
      <c r="B428" s="143">
        <v>3000</v>
      </c>
      <c r="C428" s="182" t="s">
        <v>176</v>
      </c>
      <c r="D428" s="181"/>
    </row>
    <row r="429" spans="1:4" ht="12" hidden="1" customHeight="1" outlineLevel="1" x14ac:dyDescent="0.25">
      <c r="A429" s="179"/>
      <c r="B429" s="143">
        <v>4000</v>
      </c>
      <c r="C429" s="183" t="s">
        <v>177</v>
      </c>
      <c r="D429" s="181"/>
    </row>
    <row r="430" spans="1:4" ht="12" customHeight="1" collapsed="1" x14ac:dyDescent="0.25">
      <c r="A430" s="179"/>
      <c r="B430" s="143">
        <v>5000</v>
      </c>
      <c r="C430" s="144" t="s">
        <v>178</v>
      </c>
      <c r="D430" s="184">
        <v>5663</v>
      </c>
    </row>
    <row r="431" spans="1:4" ht="12" hidden="1" customHeight="1" outlineLevel="1" x14ac:dyDescent="0.25">
      <c r="A431" s="179"/>
      <c r="B431" s="143">
        <v>6000</v>
      </c>
      <c r="C431" s="144" t="s">
        <v>179</v>
      </c>
      <c r="D431" s="181"/>
    </row>
    <row r="432" spans="1:4" ht="12" hidden="1" customHeight="1" outlineLevel="1" x14ac:dyDescent="0.25">
      <c r="A432" s="179"/>
      <c r="B432" s="143">
        <v>7000</v>
      </c>
      <c r="C432" s="144" t="s">
        <v>180</v>
      </c>
      <c r="D432" s="181"/>
    </row>
    <row r="433" spans="1:4" ht="12" hidden="1" customHeight="1" outlineLevel="1" x14ac:dyDescent="0.25">
      <c r="A433" s="179"/>
      <c r="B433" s="185">
        <v>8000</v>
      </c>
      <c r="C433" s="186" t="s">
        <v>181</v>
      </c>
      <c r="D433" s="184"/>
    </row>
    <row r="434" spans="1:4" ht="14.25" hidden="1" customHeight="1" outlineLevel="1" x14ac:dyDescent="0.25">
      <c r="A434" s="205" t="s">
        <v>251</v>
      </c>
      <c r="B434" s="206"/>
      <c r="C434" s="207" t="s">
        <v>252</v>
      </c>
      <c r="D434" s="171">
        <f t="shared" ref="D434" si="85">D435+D440+D443</f>
        <v>0</v>
      </c>
    </row>
    <row r="435" spans="1:4" ht="12" hidden="1" customHeight="1" outlineLevel="1" x14ac:dyDescent="0.25">
      <c r="A435" s="172"/>
      <c r="B435" s="173"/>
      <c r="C435" s="174" t="s">
        <v>173</v>
      </c>
      <c r="D435" s="175">
        <f t="shared" ref="D435" si="86">D436+D437+D438+D439+D441+D442</f>
        <v>0</v>
      </c>
    </row>
    <row r="436" spans="1:4" ht="12" hidden="1" customHeight="1" outlineLevel="1" x14ac:dyDescent="0.25">
      <c r="A436" s="172"/>
      <c r="B436" s="176">
        <v>1000</v>
      </c>
      <c r="C436" s="177" t="s">
        <v>174</v>
      </c>
      <c r="D436" s="178">
        <f t="shared" ref="D436:D443" si="87">D446+D456+D466</f>
        <v>0</v>
      </c>
    </row>
    <row r="437" spans="1:4" ht="12" hidden="1" customHeight="1" outlineLevel="1" x14ac:dyDescent="0.25">
      <c r="A437" s="179"/>
      <c r="B437" s="180">
        <v>2000</v>
      </c>
      <c r="C437" s="163" t="s">
        <v>175</v>
      </c>
      <c r="D437" s="181">
        <f t="shared" si="87"/>
        <v>0</v>
      </c>
    </row>
    <row r="438" spans="1:4" ht="12" hidden="1" customHeight="1" outlineLevel="1" x14ac:dyDescent="0.25">
      <c r="A438" s="179"/>
      <c r="B438" s="143">
        <v>3000</v>
      </c>
      <c r="C438" s="182" t="s">
        <v>176</v>
      </c>
      <c r="D438" s="181">
        <f t="shared" si="87"/>
        <v>0</v>
      </c>
    </row>
    <row r="439" spans="1:4" ht="12" hidden="1" customHeight="1" outlineLevel="1" x14ac:dyDescent="0.25">
      <c r="A439" s="179"/>
      <c r="B439" s="143">
        <v>4000</v>
      </c>
      <c r="C439" s="183" t="s">
        <v>177</v>
      </c>
      <c r="D439" s="181">
        <f t="shared" si="87"/>
        <v>0</v>
      </c>
    </row>
    <row r="440" spans="1:4" ht="12" hidden="1" customHeight="1" outlineLevel="1" x14ac:dyDescent="0.25">
      <c r="A440" s="179"/>
      <c r="B440" s="143">
        <v>5000</v>
      </c>
      <c r="C440" s="144" t="s">
        <v>178</v>
      </c>
      <c r="D440" s="184">
        <f t="shared" si="87"/>
        <v>0</v>
      </c>
    </row>
    <row r="441" spans="1:4" ht="12" hidden="1" customHeight="1" outlineLevel="1" x14ac:dyDescent="0.25">
      <c r="A441" s="179"/>
      <c r="B441" s="143">
        <v>6000</v>
      </c>
      <c r="C441" s="144" t="s">
        <v>179</v>
      </c>
      <c r="D441" s="181">
        <f t="shared" si="87"/>
        <v>0</v>
      </c>
    </row>
    <row r="442" spans="1:4" ht="12" hidden="1" customHeight="1" outlineLevel="1" x14ac:dyDescent="0.25">
      <c r="A442" s="179"/>
      <c r="B442" s="143">
        <v>7000</v>
      </c>
      <c r="C442" s="144" t="s">
        <v>180</v>
      </c>
      <c r="D442" s="181">
        <f t="shared" si="87"/>
        <v>0</v>
      </c>
    </row>
    <row r="443" spans="1:4" ht="12" hidden="1" customHeight="1" outlineLevel="1" x14ac:dyDescent="0.25">
      <c r="A443" s="179"/>
      <c r="B443" s="185">
        <v>8000</v>
      </c>
      <c r="C443" s="186" t="s">
        <v>181</v>
      </c>
      <c r="D443" s="184">
        <f t="shared" si="87"/>
        <v>0</v>
      </c>
    </row>
    <row r="444" spans="1:4" ht="12" hidden="1" customHeight="1" outlineLevel="1" x14ac:dyDescent="0.25">
      <c r="A444" s="187" t="s">
        <v>253</v>
      </c>
      <c r="B444" s="188"/>
      <c r="C444" s="189" t="s">
        <v>254</v>
      </c>
      <c r="D444" s="190">
        <f t="shared" ref="D444" si="88">D445+D450+D453</f>
        <v>0</v>
      </c>
    </row>
    <row r="445" spans="1:4" ht="12" hidden="1" customHeight="1" outlineLevel="1" x14ac:dyDescent="0.25">
      <c r="A445" s="172"/>
      <c r="B445" s="173"/>
      <c r="C445" s="174" t="s">
        <v>173</v>
      </c>
      <c r="D445" s="175">
        <f t="shared" ref="D445" si="89">D446+D447+D448+D449+D451+D452</f>
        <v>0</v>
      </c>
    </row>
    <row r="446" spans="1:4" ht="12" hidden="1" customHeight="1" outlineLevel="1" x14ac:dyDescent="0.25">
      <c r="A446" s="172"/>
      <c r="B446" s="176">
        <v>1000</v>
      </c>
      <c r="C446" s="177" t="s">
        <v>174</v>
      </c>
      <c r="D446" s="178"/>
    </row>
    <row r="447" spans="1:4" ht="12" hidden="1" customHeight="1" outlineLevel="1" x14ac:dyDescent="0.25">
      <c r="A447" s="179"/>
      <c r="B447" s="180">
        <v>2000</v>
      </c>
      <c r="C447" s="163" t="s">
        <v>175</v>
      </c>
      <c r="D447" s="181"/>
    </row>
    <row r="448" spans="1:4" ht="12" hidden="1" customHeight="1" outlineLevel="1" x14ac:dyDescent="0.25">
      <c r="A448" s="179"/>
      <c r="B448" s="143">
        <v>3000</v>
      </c>
      <c r="C448" s="182" t="s">
        <v>176</v>
      </c>
      <c r="D448" s="181"/>
    </row>
    <row r="449" spans="1:4" ht="12" hidden="1" customHeight="1" outlineLevel="1" x14ac:dyDescent="0.25">
      <c r="A449" s="179"/>
      <c r="B449" s="143">
        <v>4000</v>
      </c>
      <c r="C449" s="183" t="s">
        <v>177</v>
      </c>
      <c r="D449" s="181"/>
    </row>
    <row r="450" spans="1:4" ht="12" hidden="1" customHeight="1" outlineLevel="1" x14ac:dyDescent="0.25">
      <c r="A450" s="179"/>
      <c r="B450" s="143">
        <v>5000</v>
      </c>
      <c r="C450" s="144" t="s">
        <v>178</v>
      </c>
      <c r="D450" s="184"/>
    </row>
    <row r="451" spans="1:4" ht="12" hidden="1" customHeight="1" outlineLevel="1" x14ac:dyDescent="0.25">
      <c r="A451" s="179"/>
      <c r="B451" s="143">
        <v>6000</v>
      </c>
      <c r="C451" s="144" t="s">
        <v>179</v>
      </c>
      <c r="D451" s="181"/>
    </row>
    <row r="452" spans="1:4" ht="12" hidden="1" customHeight="1" outlineLevel="1" x14ac:dyDescent="0.25">
      <c r="A452" s="179"/>
      <c r="B452" s="143">
        <v>7000</v>
      </c>
      <c r="C452" s="144" t="s">
        <v>180</v>
      </c>
      <c r="D452" s="181"/>
    </row>
    <row r="453" spans="1:4" ht="12" hidden="1" customHeight="1" outlineLevel="1" x14ac:dyDescent="0.25">
      <c r="A453" s="179"/>
      <c r="B453" s="185">
        <v>8000</v>
      </c>
      <c r="C453" s="186" t="s">
        <v>181</v>
      </c>
      <c r="D453" s="184"/>
    </row>
    <row r="454" spans="1:4" ht="12" hidden="1" customHeight="1" outlineLevel="1" x14ac:dyDescent="0.25">
      <c r="A454" s="187" t="s">
        <v>255</v>
      </c>
      <c r="B454" s="188"/>
      <c r="C454" s="189" t="s">
        <v>256</v>
      </c>
      <c r="D454" s="190">
        <f t="shared" ref="D454" si="90">D455+D460+D463</f>
        <v>0</v>
      </c>
    </row>
    <row r="455" spans="1:4" ht="12" hidden="1" customHeight="1" outlineLevel="1" x14ac:dyDescent="0.25">
      <c r="A455" s="172"/>
      <c r="B455" s="173"/>
      <c r="C455" s="174" t="s">
        <v>173</v>
      </c>
      <c r="D455" s="175">
        <f t="shared" ref="D455" si="91">D456+D457+D458+D459+D461+D462</f>
        <v>0</v>
      </c>
    </row>
    <row r="456" spans="1:4" ht="12" hidden="1" customHeight="1" outlineLevel="1" x14ac:dyDescent="0.25">
      <c r="A456" s="172"/>
      <c r="B456" s="176">
        <v>1000</v>
      </c>
      <c r="C456" s="177" t="s">
        <v>174</v>
      </c>
      <c r="D456" s="178"/>
    </row>
    <row r="457" spans="1:4" ht="12" hidden="1" customHeight="1" outlineLevel="1" x14ac:dyDescent="0.25">
      <c r="A457" s="179"/>
      <c r="B457" s="180">
        <v>2000</v>
      </c>
      <c r="C457" s="163" t="s">
        <v>175</v>
      </c>
      <c r="D457" s="181"/>
    </row>
    <row r="458" spans="1:4" ht="12" hidden="1" customHeight="1" outlineLevel="1" x14ac:dyDescent="0.25">
      <c r="A458" s="179"/>
      <c r="B458" s="143">
        <v>3000</v>
      </c>
      <c r="C458" s="182" t="s">
        <v>176</v>
      </c>
      <c r="D458" s="181"/>
    </row>
    <row r="459" spans="1:4" ht="12" hidden="1" customHeight="1" outlineLevel="1" x14ac:dyDescent="0.25">
      <c r="A459" s="179"/>
      <c r="B459" s="143">
        <v>4000</v>
      </c>
      <c r="C459" s="183" t="s">
        <v>177</v>
      </c>
      <c r="D459" s="181"/>
    </row>
    <row r="460" spans="1:4" ht="12" hidden="1" customHeight="1" outlineLevel="1" x14ac:dyDescent="0.25">
      <c r="A460" s="179"/>
      <c r="B460" s="143">
        <v>5000</v>
      </c>
      <c r="C460" s="144" t="s">
        <v>178</v>
      </c>
      <c r="D460" s="184"/>
    </row>
    <row r="461" spans="1:4" ht="12" hidden="1" customHeight="1" outlineLevel="1" x14ac:dyDescent="0.25">
      <c r="A461" s="179"/>
      <c r="B461" s="143">
        <v>6000</v>
      </c>
      <c r="C461" s="144" t="s">
        <v>179</v>
      </c>
      <c r="D461" s="181"/>
    </row>
    <row r="462" spans="1:4" ht="12" hidden="1" customHeight="1" outlineLevel="1" x14ac:dyDescent="0.25">
      <c r="A462" s="179"/>
      <c r="B462" s="143">
        <v>7000</v>
      </c>
      <c r="C462" s="144" t="s">
        <v>180</v>
      </c>
      <c r="D462" s="181"/>
    </row>
    <row r="463" spans="1:4" ht="12" hidden="1" customHeight="1" outlineLevel="1" x14ac:dyDescent="0.25">
      <c r="A463" s="179"/>
      <c r="B463" s="185">
        <v>8000</v>
      </c>
      <c r="C463" s="186" t="s">
        <v>181</v>
      </c>
      <c r="D463" s="184"/>
    </row>
    <row r="464" spans="1:4" ht="12" hidden="1" customHeight="1" outlineLevel="1" x14ac:dyDescent="0.25">
      <c r="A464" s="187" t="s">
        <v>257</v>
      </c>
      <c r="B464" s="188"/>
      <c r="C464" s="189" t="s">
        <v>258</v>
      </c>
      <c r="D464" s="190">
        <f t="shared" ref="D464" si="92">D465+D470+D473</f>
        <v>0</v>
      </c>
    </row>
    <row r="465" spans="1:4" ht="12" hidden="1" customHeight="1" outlineLevel="1" x14ac:dyDescent="0.25">
      <c r="A465" s="172"/>
      <c r="B465" s="173"/>
      <c r="C465" s="174" t="s">
        <v>173</v>
      </c>
      <c r="D465" s="175">
        <f t="shared" ref="D465" si="93">D466+D467+D468+D469+D471+D472</f>
        <v>0</v>
      </c>
    </row>
    <row r="466" spans="1:4" ht="12" hidden="1" customHeight="1" outlineLevel="1" x14ac:dyDescent="0.25">
      <c r="A466" s="172"/>
      <c r="B466" s="176">
        <v>1000</v>
      </c>
      <c r="C466" s="177" t="s">
        <v>174</v>
      </c>
      <c r="D466" s="178"/>
    </row>
    <row r="467" spans="1:4" ht="12" hidden="1" customHeight="1" outlineLevel="1" x14ac:dyDescent="0.25">
      <c r="A467" s="179"/>
      <c r="B467" s="180">
        <v>2000</v>
      </c>
      <c r="C467" s="163" t="s">
        <v>175</v>
      </c>
      <c r="D467" s="181"/>
    </row>
    <row r="468" spans="1:4" ht="12" hidden="1" customHeight="1" outlineLevel="1" x14ac:dyDescent="0.25">
      <c r="A468" s="179"/>
      <c r="B468" s="143">
        <v>3000</v>
      </c>
      <c r="C468" s="182" t="s">
        <v>176</v>
      </c>
      <c r="D468" s="181"/>
    </row>
    <row r="469" spans="1:4" ht="12" hidden="1" customHeight="1" outlineLevel="1" x14ac:dyDescent="0.25">
      <c r="A469" s="179"/>
      <c r="B469" s="143">
        <v>4000</v>
      </c>
      <c r="C469" s="183" t="s">
        <v>177</v>
      </c>
      <c r="D469" s="181"/>
    </row>
    <row r="470" spans="1:4" ht="12" hidden="1" customHeight="1" outlineLevel="1" x14ac:dyDescent="0.25">
      <c r="A470" s="179"/>
      <c r="B470" s="143">
        <v>5000</v>
      </c>
      <c r="C470" s="144" t="s">
        <v>178</v>
      </c>
      <c r="D470" s="184"/>
    </row>
    <row r="471" spans="1:4" ht="12" hidden="1" customHeight="1" outlineLevel="1" x14ac:dyDescent="0.25">
      <c r="A471" s="179"/>
      <c r="B471" s="143">
        <v>6000</v>
      </c>
      <c r="C471" s="144" t="s">
        <v>179</v>
      </c>
      <c r="D471" s="181"/>
    </row>
    <row r="472" spans="1:4" ht="12" hidden="1" customHeight="1" outlineLevel="1" x14ac:dyDescent="0.25">
      <c r="A472" s="179"/>
      <c r="B472" s="143">
        <v>7000</v>
      </c>
      <c r="C472" s="144" t="s">
        <v>180</v>
      </c>
      <c r="D472" s="181"/>
    </row>
    <row r="473" spans="1:4" ht="12" hidden="1" customHeight="1" outlineLevel="1" x14ac:dyDescent="0.25">
      <c r="A473" s="179"/>
      <c r="B473" s="185">
        <v>8000</v>
      </c>
      <c r="C473" s="186" t="s">
        <v>181</v>
      </c>
      <c r="D473" s="184"/>
    </row>
    <row r="474" spans="1:4" ht="17.100000000000001" customHeight="1" collapsed="1" x14ac:dyDescent="0.25">
      <c r="A474" s="205" t="s">
        <v>259</v>
      </c>
      <c r="B474" s="206"/>
      <c r="C474" s="207" t="s">
        <v>260</v>
      </c>
      <c r="D474" s="171">
        <f>D475+D480+D483</f>
        <v>1335</v>
      </c>
    </row>
    <row r="475" spans="1:4" ht="12" customHeight="1" x14ac:dyDescent="0.25">
      <c r="A475" s="172"/>
      <c r="B475" s="173"/>
      <c r="C475" s="174" t="s">
        <v>173</v>
      </c>
      <c r="D475" s="175">
        <f>D476+D477+D478+D479+D481+D482</f>
        <v>1335</v>
      </c>
    </row>
    <row r="476" spans="1:4" ht="12" hidden="1" customHeight="1" outlineLevel="1" x14ac:dyDescent="0.25">
      <c r="A476" s="172"/>
      <c r="B476" s="176">
        <v>1000</v>
      </c>
      <c r="C476" s="177" t="s">
        <v>174</v>
      </c>
      <c r="D476" s="178">
        <f>D486+D496+D556+D566</f>
        <v>0</v>
      </c>
    </row>
    <row r="477" spans="1:4" ht="12" customHeight="1" collapsed="1" x14ac:dyDescent="0.25">
      <c r="A477" s="179"/>
      <c r="B477" s="180">
        <v>2000</v>
      </c>
      <c r="C477" s="163" t="s">
        <v>175</v>
      </c>
      <c r="D477" s="181">
        <f t="shared" ref="D477:D483" si="94">D487+D497+D557+D567</f>
        <v>1335</v>
      </c>
    </row>
    <row r="478" spans="1:4" ht="12" hidden="1" customHeight="1" outlineLevel="1" x14ac:dyDescent="0.25">
      <c r="A478" s="179"/>
      <c r="B478" s="143">
        <v>3000</v>
      </c>
      <c r="C478" s="182" t="s">
        <v>176</v>
      </c>
      <c r="D478" s="181">
        <f t="shared" si="94"/>
        <v>0</v>
      </c>
    </row>
    <row r="479" spans="1:4" ht="12" hidden="1" customHeight="1" outlineLevel="1" x14ac:dyDescent="0.25">
      <c r="A479" s="179"/>
      <c r="B479" s="143">
        <v>4000</v>
      </c>
      <c r="C479" s="183" t="s">
        <v>177</v>
      </c>
      <c r="D479" s="181">
        <f t="shared" si="94"/>
        <v>0</v>
      </c>
    </row>
    <row r="480" spans="1:4" ht="12" hidden="1" customHeight="1" outlineLevel="1" x14ac:dyDescent="0.25">
      <c r="A480" s="179"/>
      <c r="B480" s="143">
        <v>5000</v>
      </c>
      <c r="C480" s="144" t="s">
        <v>178</v>
      </c>
      <c r="D480" s="184">
        <f t="shared" si="94"/>
        <v>0</v>
      </c>
    </row>
    <row r="481" spans="1:4" ht="12" hidden="1" customHeight="1" outlineLevel="1" x14ac:dyDescent="0.25">
      <c r="A481" s="179"/>
      <c r="B481" s="143">
        <v>6000</v>
      </c>
      <c r="C481" s="144" t="s">
        <v>179</v>
      </c>
      <c r="D481" s="181">
        <f t="shared" si="94"/>
        <v>0</v>
      </c>
    </row>
    <row r="482" spans="1:4" ht="12" hidden="1" customHeight="1" outlineLevel="1" x14ac:dyDescent="0.25">
      <c r="A482" s="179"/>
      <c r="B482" s="143">
        <v>7000</v>
      </c>
      <c r="C482" s="144" t="s">
        <v>180</v>
      </c>
      <c r="D482" s="181">
        <f t="shared" si="94"/>
        <v>0</v>
      </c>
    </row>
    <row r="483" spans="1:4" ht="12" hidden="1" customHeight="1" outlineLevel="1" x14ac:dyDescent="0.25">
      <c r="A483" s="179"/>
      <c r="B483" s="185">
        <v>8000</v>
      </c>
      <c r="C483" s="186" t="s">
        <v>181</v>
      </c>
      <c r="D483" s="184">
        <f t="shared" si="94"/>
        <v>0</v>
      </c>
    </row>
    <row r="484" spans="1:4" ht="12" customHeight="1" collapsed="1" x14ac:dyDescent="0.25">
      <c r="A484" s="187" t="s">
        <v>132</v>
      </c>
      <c r="B484" s="188"/>
      <c r="C484" s="189" t="s">
        <v>261</v>
      </c>
      <c r="D484" s="190">
        <f t="shared" ref="D484" si="95">D485+D490+D493</f>
        <v>212</v>
      </c>
    </row>
    <row r="485" spans="1:4" ht="12" customHeight="1" x14ac:dyDescent="0.25">
      <c r="A485" s="172"/>
      <c r="B485" s="173"/>
      <c r="C485" s="174" t="s">
        <v>173</v>
      </c>
      <c r="D485" s="175">
        <f t="shared" ref="D485" si="96">D486+D487+D488+D489+D491+D492</f>
        <v>212</v>
      </c>
    </row>
    <row r="486" spans="1:4" ht="12" hidden="1" customHeight="1" outlineLevel="1" x14ac:dyDescent="0.25">
      <c r="A486" s="172"/>
      <c r="B486" s="176">
        <v>1000</v>
      </c>
      <c r="C486" s="177" t="s">
        <v>174</v>
      </c>
      <c r="D486" s="178"/>
    </row>
    <row r="487" spans="1:4" ht="12" customHeight="1" collapsed="1" x14ac:dyDescent="0.25">
      <c r="A487" s="179"/>
      <c r="B487" s="180">
        <v>2000</v>
      </c>
      <c r="C487" s="163" t="s">
        <v>175</v>
      </c>
      <c r="D487" s="181">
        <v>212</v>
      </c>
    </row>
    <row r="488" spans="1:4" ht="12" hidden="1" customHeight="1" outlineLevel="1" x14ac:dyDescent="0.25">
      <c r="A488" s="179"/>
      <c r="B488" s="143">
        <v>3000</v>
      </c>
      <c r="C488" s="182" t="s">
        <v>176</v>
      </c>
      <c r="D488" s="181"/>
    </row>
    <row r="489" spans="1:4" ht="12" hidden="1" customHeight="1" outlineLevel="1" x14ac:dyDescent="0.25">
      <c r="A489" s="179"/>
      <c r="B489" s="143">
        <v>4000</v>
      </c>
      <c r="C489" s="183" t="s">
        <v>177</v>
      </c>
      <c r="D489" s="181"/>
    </row>
    <row r="490" spans="1:4" ht="12" hidden="1" customHeight="1" outlineLevel="1" x14ac:dyDescent="0.25">
      <c r="A490" s="179"/>
      <c r="B490" s="143">
        <v>5000</v>
      </c>
      <c r="C490" s="144" t="s">
        <v>178</v>
      </c>
      <c r="D490" s="184"/>
    </row>
    <row r="491" spans="1:4" ht="12" hidden="1" customHeight="1" outlineLevel="1" x14ac:dyDescent="0.25">
      <c r="A491" s="179"/>
      <c r="B491" s="143">
        <v>6000</v>
      </c>
      <c r="C491" s="144" t="s">
        <v>179</v>
      </c>
      <c r="D491" s="181"/>
    </row>
    <row r="492" spans="1:4" ht="12" hidden="1" customHeight="1" outlineLevel="1" x14ac:dyDescent="0.25">
      <c r="A492" s="179"/>
      <c r="B492" s="143">
        <v>7000</v>
      </c>
      <c r="C492" s="144" t="s">
        <v>180</v>
      </c>
      <c r="D492" s="181"/>
    </row>
    <row r="493" spans="1:4" ht="12" hidden="1" customHeight="1" outlineLevel="1" x14ac:dyDescent="0.25">
      <c r="A493" s="179"/>
      <c r="B493" s="185">
        <v>8000</v>
      </c>
      <c r="C493" s="186" t="s">
        <v>181</v>
      </c>
      <c r="D493" s="164"/>
    </row>
    <row r="494" spans="1:4" ht="12" customHeight="1" collapsed="1" x14ac:dyDescent="0.25">
      <c r="A494" s="187" t="s">
        <v>262</v>
      </c>
      <c r="B494" s="188"/>
      <c r="C494" s="189" t="s">
        <v>263</v>
      </c>
      <c r="D494" s="190">
        <f t="shared" ref="D494" si="97">D495+D500+D503</f>
        <v>1123</v>
      </c>
    </row>
    <row r="495" spans="1:4" ht="12" customHeight="1" x14ac:dyDescent="0.25">
      <c r="A495" s="179"/>
      <c r="B495" s="173"/>
      <c r="C495" s="174" t="s">
        <v>173</v>
      </c>
      <c r="D495" s="175">
        <f t="shared" ref="D495" si="98">D496+D497+D498+D499+D501+D502</f>
        <v>1123</v>
      </c>
    </row>
    <row r="496" spans="1:4" ht="12" hidden="1" customHeight="1" outlineLevel="1" x14ac:dyDescent="0.25">
      <c r="A496" s="179"/>
      <c r="B496" s="176">
        <v>1000</v>
      </c>
      <c r="C496" s="177" t="s">
        <v>174</v>
      </c>
      <c r="D496" s="178">
        <f>D506+D516+D526+D536+D546</f>
        <v>0</v>
      </c>
    </row>
    <row r="497" spans="1:4" ht="12" customHeight="1" collapsed="1" x14ac:dyDescent="0.25">
      <c r="A497" s="179"/>
      <c r="B497" s="180">
        <v>2000</v>
      </c>
      <c r="C497" s="163" t="s">
        <v>175</v>
      </c>
      <c r="D497" s="181">
        <f t="shared" ref="D497:D503" si="99">D507+D517+D527+D537+D547</f>
        <v>1123</v>
      </c>
    </row>
    <row r="498" spans="1:4" ht="12" hidden="1" customHeight="1" outlineLevel="1" x14ac:dyDescent="0.25">
      <c r="A498" s="179"/>
      <c r="B498" s="143">
        <v>3000</v>
      </c>
      <c r="C498" s="182" t="s">
        <v>176</v>
      </c>
      <c r="D498" s="181">
        <f t="shared" si="99"/>
        <v>0</v>
      </c>
    </row>
    <row r="499" spans="1:4" ht="12" hidden="1" customHeight="1" outlineLevel="1" x14ac:dyDescent="0.25">
      <c r="A499" s="179"/>
      <c r="B499" s="143">
        <v>4000</v>
      </c>
      <c r="C499" s="183" t="s">
        <v>177</v>
      </c>
      <c r="D499" s="181">
        <f t="shared" si="99"/>
        <v>0</v>
      </c>
    </row>
    <row r="500" spans="1:4" ht="12" hidden="1" customHeight="1" outlineLevel="1" x14ac:dyDescent="0.25">
      <c r="A500" s="179"/>
      <c r="B500" s="143">
        <v>5000</v>
      </c>
      <c r="C500" s="144" t="s">
        <v>178</v>
      </c>
      <c r="D500" s="184">
        <f t="shared" si="99"/>
        <v>0</v>
      </c>
    </row>
    <row r="501" spans="1:4" ht="12" hidden="1" customHeight="1" outlineLevel="1" x14ac:dyDescent="0.25">
      <c r="A501" s="179"/>
      <c r="B501" s="143">
        <v>6000</v>
      </c>
      <c r="C501" s="144" t="s">
        <v>179</v>
      </c>
      <c r="D501" s="181">
        <f t="shared" si="99"/>
        <v>0</v>
      </c>
    </row>
    <row r="502" spans="1:4" ht="12" hidden="1" customHeight="1" outlineLevel="1" x14ac:dyDescent="0.25">
      <c r="A502" s="179"/>
      <c r="B502" s="143">
        <v>7000</v>
      </c>
      <c r="C502" s="144" t="s">
        <v>180</v>
      </c>
      <c r="D502" s="181">
        <f t="shared" si="99"/>
        <v>0</v>
      </c>
    </row>
    <row r="503" spans="1:4" ht="12" hidden="1" customHeight="1" outlineLevel="1" x14ac:dyDescent="0.25">
      <c r="A503" s="179"/>
      <c r="B503" s="185">
        <v>8000</v>
      </c>
      <c r="C503" s="186" t="s">
        <v>181</v>
      </c>
      <c r="D503" s="184">
        <f t="shared" si="99"/>
        <v>0</v>
      </c>
    </row>
    <row r="504" spans="1:4" ht="12" hidden="1" customHeight="1" outlineLevel="1" x14ac:dyDescent="0.25">
      <c r="A504" s="200" t="s">
        <v>264</v>
      </c>
      <c r="B504" s="201"/>
      <c r="C504" s="202" t="s">
        <v>265</v>
      </c>
      <c r="D504" s="203">
        <f t="shared" ref="D504" si="100">D505+D510+D513</f>
        <v>0</v>
      </c>
    </row>
    <row r="505" spans="1:4" ht="12" hidden="1" customHeight="1" outlineLevel="1" x14ac:dyDescent="0.25">
      <c r="A505" s="172"/>
      <c r="B505" s="173"/>
      <c r="C505" s="174" t="s">
        <v>173</v>
      </c>
      <c r="D505" s="175">
        <f t="shared" ref="D505" si="101">D506+D507+D508+D509+D511+D512</f>
        <v>0</v>
      </c>
    </row>
    <row r="506" spans="1:4" ht="12" hidden="1" customHeight="1" outlineLevel="1" x14ac:dyDescent="0.25">
      <c r="A506" s="172"/>
      <c r="B506" s="176">
        <v>1000</v>
      </c>
      <c r="C506" s="177" t="s">
        <v>174</v>
      </c>
      <c r="D506" s="178"/>
    </row>
    <row r="507" spans="1:4" ht="12" hidden="1" customHeight="1" outlineLevel="1" x14ac:dyDescent="0.25">
      <c r="A507" s="179"/>
      <c r="B507" s="180">
        <v>2000</v>
      </c>
      <c r="C507" s="163" t="s">
        <v>175</v>
      </c>
      <c r="D507" s="181"/>
    </row>
    <row r="508" spans="1:4" ht="12" hidden="1" customHeight="1" outlineLevel="1" x14ac:dyDescent="0.25">
      <c r="A508" s="179"/>
      <c r="B508" s="143">
        <v>3000</v>
      </c>
      <c r="C508" s="182" t="s">
        <v>176</v>
      </c>
      <c r="D508" s="181"/>
    </row>
    <row r="509" spans="1:4" ht="12" hidden="1" customHeight="1" outlineLevel="1" x14ac:dyDescent="0.25">
      <c r="A509" s="179"/>
      <c r="B509" s="143">
        <v>4000</v>
      </c>
      <c r="C509" s="183" t="s">
        <v>177</v>
      </c>
      <c r="D509" s="181"/>
    </row>
    <row r="510" spans="1:4" ht="12" hidden="1" customHeight="1" outlineLevel="1" x14ac:dyDescent="0.25">
      <c r="A510" s="179"/>
      <c r="B510" s="143">
        <v>5000</v>
      </c>
      <c r="C510" s="144" t="s">
        <v>178</v>
      </c>
      <c r="D510" s="184"/>
    </row>
    <row r="511" spans="1:4" ht="12" hidden="1" customHeight="1" outlineLevel="1" x14ac:dyDescent="0.25">
      <c r="A511" s="179"/>
      <c r="B511" s="143">
        <v>6000</v>
      </c>
      <c r="C511" s="144" t="s">
        <v>179</v>
      </c>
      <c r="D511" s="181"/>
    </row>
    <row r="512" spans="1:4" ht="12" hidden="1" customHeight="1" outlineLevel="1" x14ac:dyDescent="0.25">
      <c r="A512" s="179"/>
      <c r="B512" s="143">
        <v>7000</v>
      </c>
      <c r="C512" s="144" t="s">
        <v>180</v>
      </c>
      <c r="D512" s="181"/>
    </row>
    <row r="513" spans="1:4" ht="12" hidden="1" customHeight="1" outlineLevel="1" x14ac:dyDescent="0.25">
      <c r="A513" s="179"/>
      <c r="B513" s="185">
        <v>8000</v>
      </c>
      <c r="C513" s="186" t="s">
        <v>181</v>
      </c>
      <c r="D513" s="164"/>
    </row>
    <row r="514" spans="1:4" ht="12" customHeight="1" collapsed="1" x14ac:dyDescent="0.25">
      <c r="A514" s="200" t="s">
        <v>266</v>
      </c>
      <c r="B514" s="201"/>
      <c r="C514" s="202" t="s">
        <v>267</v>
      </c>
      <c r="D514" s="203">
        <f t="shared" ref="D514" si="102">D515+D520+D523</f>
        <v>261</v>
      </c>
    </row>
    <row r="515" spans="1:4" ht="12" customHeight="1" x14ac:dyDescent="0.25">
      <c r="A515" s="172"/>
      <c r="B515" s="173"/>
      <c r="C515" s="174" t="s">
        <v>173</v>
      </c>
      <c r="D515" s="175">
        <f t="shared" ref="D515" si="103">D516+D517+D518+D519+D521+D522</f>
        <v>261</v>
      </c>
    </row>
    <row r="516" spans="1:4" ht="12" hidden="1" customHeight="1" outlineLevel="1" x14ac:dyDescent="0.25">
      <c r="A516" s="172"/>
      <c r="B516" s="176">
        <v>1000</v>
      </c>
      <c r="C516" s="177" t="s">
        <v>174</v>
      </c>
      <c r="D516" s="178"/>
    </row>
    <row r="517" spans="1:4" ht="12" customHeight="1" collapsed="1" x14ac:dyDescent="0.25">
      <c r="A517" s="179"/>
      <c r="B517" s="180">
        <v>2000</v>
      </c>
      <c r="C517" s="163" t="s">
        <v>175</v>
      </c>
      <c r="D517" s="181">
        <v>261</v>
      </c>
    </row>
    <row r="518" spans="1:4" ht="12" hidden="1" customHeight="1" outlineLevel="1" x14ac:dyDescent="0.25">
      <c r="A518" s="179"/>
      <c r="B518" s="143">
        <v>3000</v>
      </c>
      <c r="C518" s="182" t="s">
        <v>176</v>
      </c>
      <c r="D518" s="181"/>
    </row>
    <row r="519" spans="1:4" ht="12" hidden="1" customHeight="1" outlineLevel="1" x14ac:dyDescent="0.25">
      <c r="A519" s="179"/>
      <c r="B519" s="143">
        <v>4000</v>
      </c>
      <c r="C519" s="183" t="s">
        <v>177</v>
      </c>
      <c r="D519" s="181"/>
    </row>
    <row r="520" spans="1:4" ht="12" hidden="1" customHeight="1" outlineLevel="1" x14ac:dyDescent="0.25">
      <c r="A520" s="179"/>
      <c r="B520" s="143">
        <v>5000</v>
      </c>
      <c r="C520" s="144" t="s">
        <v>178</v>
      </c>
      <c r="D520" s="184"/>
    </row>
    <row r="521" spans="1:4" ht="12" hidden="1" customHeight="1" outlineLevel="1" x14ac:dyDescent="0.25">
      <c r="A521" s="179"/>
      <c r="B521" s="143">
        <v>6000</v>
      </c>
      <c r="C521" s="144" t="s">
        <v>179</v>
      </c>
      <c r="D521" s="181"/>
    </row>
    <row r="522" spans="1:4" ht="12" hidden="1" customHeight="1" outlineLevel="1" x14ac:dyDescent="0.25">
      <c r="A522" s="179"/>
      <c r="B522" s="143">
        <v>7000</v>
      </c>
      <c r="C522" s="144" t="s">
        <v>180</v>
      </c>
      <c r="D522" s="181"/>
    </row>
    <row r="523" spans="1:4" ht="12" hidden="1" customHeight="1" outlineLevel="1" x14ac:dyDescent="0.25">
      <c r="A523" s="179"/>
      <c r="B523" s="185">
        <v>8000</v>
      </c>
      <c r="C523" s="186" t="s">
        <v>181</v>
      </c>
      <c r="D523" s="164"/>
    </row>
    <row r="524" spans="1:4" ht="12" customHeight="1" collapsed="1" x14ac:dyDescent="0.25">
      <c r="A524" s="200" t="s">
        <v>268</v>
      </c>
      <c r="B524" s="201"/>
      <c r="C524" s="202" t="s">
        <v>269</v>
      </c>
      <c r="D524" s="203">
        <f t="shared" ref="D524" si="104">D525+D530+D533</f>
        <v>55</v>
      </c>
    </row>
    <row r="525" spans="1:4" ht="12" customHeight="1" x14ac:dyDescent="0.25">
      <c r="A525" s="172"/>
      <c r="B525" s="173"/>
      <c r="C525" s="174" t="s">
        <v>173</v>
      </c>
      <c r="D525" s="175">
        <f t="shared" ref="D525" si="105">D526+D527+D528+D529+D531+D532</f>
        <v>55</v>
      </c>
    </row>
    <row r="526" spans="1:4" ht="12" hidden="1" customHeight="1" outlineLevel="1" x14ac:dyDescent="0.25">
      <c r="A526" s="172"/>
      <c r="B526" s="176">
        <v>1000</v>
      </c>
      <c r="C526" s="177" t="s">
        <v>174</v>
      </c>
      <c r="D526" s="178"/>
    </row>
    <row r="527" spans="1:4" ht="12" customHeight="1" collapsed="1" x14ac:dyDescent="0.25">
      <c r="A527" s="179"/>
      <c r="B527" s="180">
        <v>2000</v>
      </c>
      <c r="C527" s="163" t="s">
        <v>175</v>
      </c>
      <c r="D527" s="181">
        <v>55</v>
      </c>
    </row>
    <row r="528" spans="1:4" ht="12" hidden="1" customHeight="1" outlineLevel="1" x14ac:dyDescent="0.25">
      <c r="A528" s="179"/>
      <c r="B528" s="143">
        <v>3000</v>
      </c>
      <c r="C528" s="182" t="s">
        <v>176</v>
      </c>
      <c r="D528" s="181"/>
    </row>
    <row r="529" spans="1:4" ht="12" hidden="1" customHeight="1" outlineLevel="1" x14ac:dyDescent="0.25">
      <c r="A529" s="179"/>
      <c r="B529" s="143">
        <v>4000</v>
      </c>
      <c r="C529" s="183" t="s">
        <v>177</v>
      </c>
      <c r="D529" s="181"/>
    </row>
    <row r="530" spans="1:4" ht="12" hidden="1" customHeight="1" outlineLevel="1" x14ac:dyDescent="0.25">
      <c r="A530" s="179"/>
      <c r="B530" s="143">
        <v>5000</v>
      </c>
      <c r="C530" s="144" t="s">
        <v>178</v>
      </c>
      <c r="D530" s="184"/>
    </row>
    <row r="531" spans="1:4" ht="12" hidden="1" customHeight="1" outlineLevel="1" x14ac:dyDescent="0.25">
      <c r="A531" s="179"/>
      <c r="B531" s="143">
        <v>6000</v>
      </c>
      <c r="C531" s="144" t="s">
        <v>179</v>
      </c>
      <c r="D531" s="181"/>
    </row>
    <row r="532" spans="1:4" ht="12" hidden="1" customHeight="1" outlineLevel="1" x14ac:dyDescent="0.25">
      <c r="A532" s="179"/>
      <c r="B532" s="143">
        <v>7000</v>
      </c>
      <c r="C532" s="144" t="s">
        <v>180</v>
      </c>
      <c r="D532" s="181"/>
    </row>
    <row r="533" spans="1:4" ht="12" hidden="1" customHeight="1" outlineLevel="1" x14ac:dyDescent="0.25">
      <c r="A533" s="179"/>
      <c r="B533" s="185">
        <v>8000</v>
      </c>
      <c r="C533" s="186" t="s">
        <v>181</v>
      </c>
      <c r="D533" s="164"/>
    </row>
    <row r="534" spans="1:4" ht="12" hidden="1" customHeight="1" outlineLevel="1" x14ac:dyDescent="0.25">
      <c r="A534" s="200" t="s">
        <v>270</v>
      </c>
      <c r="B534" s="201"/>
      <c r="C534" s="202" t="s">
        <v>271</v>
      </c>
      <c r="D534" s="203">
        <f t="shared" ref="D534" si="106">D535+D540+D543</f>
        <v>0</v>
      </c>
    </row>
    <row r="535" spans="1:4" ht="12" hidden="1" customHeight="1" outlineLevel="1" x14ac:dyDescent="0.25">
      <c r="A535" s="172"/>
      <c r="B535" s="173"/>
      <c r="C535" s="174" t="s">
        <v>173</v>
      </c>
      <c r="D535" s="175">
        <f t="shared" ref="D535" si="107">D536+D537+D538+D539+D541+D542</f>
        <v>0</v>
      </c>
    </row>
    <row r="536" spans="1:4" ht="12" hidden="1" customHeight="1" outlineLevel="1" x14ac:dyDescent="0.25">
      <c r="A536" s="172"/>
      <c r="B536" s="176">
        <v>1000</v>
      </c>
      <c r="C536" s="177" t="s">
        <v>174</v>
      </c>
      <c r="D536" s="178"/>
    </row>
    <row r="537" spans="1:4" ht="12" hidden="1" customHeight="1" outlineLevel="1" x14ac:dyDescent="0.25">
      <c r="A537" s="179"/>
      <c r="B537" s="180">
        <v>2000</v>
      </c>
      <c r="C537" s="163" t="s">
        <v>175</v>
      </c>
      <c r="D537" s="181"/>
    </row>
    <row r="538" spans="1:4" ht="12" hidden="1" customHeight="1" outlineLevel="1" x14ac:dyDescent="0.25">
      <c r="A538" s="179"/>
      <c r="B538" s="143">
        <v>3000</v>
      </c>
      <c r="C538" s="182" t="s">
        <v>176</v>
      </c>
      <c r="D538" s="181"/>
    </row>
    <row r="539" spans="1:4" ht="12" hidden="1" customHeight="1" outlineLevel="1" x14ac:dyDescent="0.25">
      <c r="A539" s="179"/>
      <c r="B539" s="143">
        <v>4000</v>
      </c>
      <c r="C539" s="183" t="s">
        <v>177</v>
      </c>
      <c r="D539" s="181"/>
    </row>
    <row r="540" spans="1:4" ht="12" hidden="1" customHeight="1" outlineLevel="1" x14ac:dyDescent="0.25">
      <c r="A540" s="179"/>
      <c r="B540" s="143">
        <v>5000</v>
      </c>
      <c r="C540" s="144" t="s">
        <v>178</v>
      </c>
      <c r="D540" s="184"/>
    </row>
    <row r="541" spans="1:4" ht="12" hidden="1" customHeight="1" outlineLevel="1" x14ac:dyDescent="0.25">
      <c r="A541" s="179"/>
      <c r="B541" s="143">
        <v>6000</v>
      </c>
      <c r="C541" s="144" t="s">
        <v>179</v>
      </c>
      <c r="D541" s="181"/>
    </row>
    <row r="542" spans="1:4" ht="12" hidden="1" customHeight="1" outlineLevel="1" x14ac:dyDescent="0.25">
      <c r="A542" s="179"/>
      <c r="B542" s="143">
        <v>7000</v>
      </c>
      <c r="C542" s="144" t="s">
        <v>180</v>
      </c>
      <c r="D542" s="181"/>
    </row>
    <row r="543" spans="1:4" ht="12" hidden="1" customHeight="1" outlineLevel="1" x14ac:dyDescent="0.25">
      <c r="A543" s="179"/>
      <c r="B543" s="185">
        <v>8000</v>
      </c>
      <c r="C543" s="186" t="s">
        <v>181</v>
      </c>
      <c r="D543" s="164"/>
    </row>
    <row r="544" spans="1:4" ht="12" customHeight="1" collapsed="1" x14ac:dyDescent="0.25">
      <c r="A544" s="200" t="s">
        <v>272</v>
      </c>
      <c r="B544" s="201"/>
      <c r="C544" s="202" t="s">
        <v>273</v>
      </c>
      <c r="D544" s="203">
        <f t="shared" ref="D544" si="108">D545+D550+D553</f>
        <v>807</v>
      </c>
    </row>
    <row r="545" spans="1:4" ht="12" customHeight="1" x14ac:dyDescent="0.25">
      <c r="A545" s="172"/>
      <c r="B545" s="173"/>
      <c r="C545" s="174" t="s">
        <v>173</v>
      </c>
      <c r="D545" s="175">
        <f t="shared" ref="D545" si="109">D546+D547+D548+D549+D551+D552</f>
        <v>807</v>
      </c>
    </row>
    <row r="546" spans="1:4" ht="12.75" hidden="1" customHeight="1" outlineLevel="1" x14ac:dyDescent="0.25">
      <c r="A546" s="172"/>
      <c r="B546" s="176">
        <v>1000</v>
      </c>
      <c r="C546" s="177" t="s">
        <v>174</v>
      </c>
      <c r="D546" s="178"/>
    </row>
    <row r="547" spans="1:4" ht="12" customHeight="1" collapsed="1" x14ac:dyDescent="0.25">
      <c r="A547" s="179"/>
      <c r="B547" s="180">
        <v>2000</v>
      </c>
      <c r="C547" s="163" t="s">
        <v>175</v>
      </c>
      <c r="D547" s="181">
        <v>807</v>
      </c>
    </row>
    <row r="548" spans="1:4" ht="12" hidden="1" customHeight="1" outlineLevel="1" x14ac:dyDescent="0.25">
      <c r="A548" s="179"/>
      <c r="B548" s="143">
        <v>3000</v>
      </c>
      <c r="C548" s="182" t="s">
        <v>176</v>
      </c>
      <c r="D548" s="181"/>
    </row>
    <row r="549" spans="1:4" ht="12" hidden="1" customHeight="1" outlineLevel="1" x14ac:dyDescent="0.25">
      <c r="A549" s="179"/>
      <c r="B549" s="143">
        <v>4000</v>
      </c>
      <c r="C549" s="183" t="s">
        <v>177</v>
      </c>
      <c r="D549" s="181"/>
    </row>
    <row r="550" spans="1:4" ht="12" hidden="1" customHeight="1" outlineLevel="1" x14ac:dyDescent="0.25">
      <c r="A550" s="179"/>
      <c r="B550" s="143">
        <v>5000</v>
      </c>
      <c r="C550" s="144" t="s">
        <v>178</v>
      </c>
      <c r="D550" s="184"/>
    </row>
    <row r="551" spans="1:4" ht="12" hidden="1" customHeight="1" outlineLevel="1" x14ac:dyDescent="0.25">
      <c r="A551" s="179"/>
      <c r="B551" s="143">
        <v>6000</v>
      </c>
      <c r="C551" s="144" t="s">
        <v>179</v>
      </c>
      <c r="D551" s="181"/>
    </row>
    <row r="552" spans="1:4" ht="12" hidden="1" customHeight="1" outlineLevel="1" x14ac:dyDescent="0.25">
      <c r="A552" s="179"/>
      <c r="B552" s="143">
        <v>7000</v>
      </c>
      <c r="C552" s="144" t="s">
        <v>180</v>
      </c>
      <c r="D552" s="181"/>
    </row>
    <row r="553" spans="1:4" ht="12" hidden="1" customHeight="1" outlineLevel="1" x14ac:dyDescent="0.25">
      <c r="A553" s="179"/>
      <c r="B553" s="185">
        <v>8000</v>
      </c>
      <c r="C553" s="186" t="s">
        <v>181</v>
      </c>
      <c r="D553" s="164"/>
    </row>
    <row r="554" spans="1:4" ht="28.5" hidden="1" customHeight="1" outlineLevel="1" x14ac:dyDescent="0.25">
      <c r="A554" s="187" t="s">
        <v>136</v>
      </c>
      <c r="B554" s="188"/>
      <c r="C554" s="208" t="s">
        <v>274</v>
      </c>
      <c r="D554" s="190">
        <f t="shared" ref="D554" si="110">D555+D560+D563</f>
        <v>0</v>
      </c>
    </row>
    <row r="555" spans="1:4" ht="12" hidden="1" customHeight="1" outlineLevel="1" x14ac:dyDescent="0.25">
      <c r="A555" s="172"/>
      <c r="B555" s="173"/>
      <c r="C555" s="174" t="s">
        <v>173</v>
      </c>
      <c r="D555" s="175">
        <f t="shared" ref="D555" si="111">D556+D557+D558+D559+D561+D562</f>
        <v>0</v>
      </c>
    </row>
    <row r="556" spans="1:4" ht="12" hidden="1" customHeight="1" outlineLevel="1" x14ac:dyDescent="0.25">
      <c r="A556" s="172"/>
      <c r="B556" s="176">
        <v>1000</v>
      </c>
      <c r="C556" s="177" t="s">
        <v>174</v>
      </c>
      <c r="D556" s="178"/>
    </row>
    <row r="557" spans="1:4" ht="12" hidden="1" customHeight="1" outlineLevel="1" x14ac:dyDescent="0.25">
      <c r="A557" s="179"/>
      <c r="B557" s="180">
        <v>2000</v>
      </c>
      <c r="C557" s="163" t="s">
        <v>175</v>
      </c>
      <c r="D557" s="181"/>
    </row>
    <row r="558" spans="1:4" ht="12" hidden="1" customHeight="1" outlineLevel="1" x14ac:dyDescent="0.25">
      <c r="A558" s="179"/>
      <c r="B558" s="143">
        <v>3000</v>
      </c>
      <c r="C558" s="182" t="s">
        <v>176</v>
      </c>
      <c r="D558" s="181"/>
    </row>
    <row r="559" spans="1:4" ht="12" hidden="1" customHeight="1" outlineLevel="1" x14ac:dyDescent="0.25">
      <c r="A559" s="179"/>
      <c r="B559" s="143">
        <v>4000</v>
      </c>
      <c r="C559" s="183" t="s">
        <v>177</v>
      </c>
      <c r="D559" s="181"/>
    </row>
    <row r="560" spans="1:4" ht="12" hidden="1" customHeight="1" outlineLevel="1" x14ac:dyDescent="0.25">
      <c r="A560" s="179"/>
      <c r="B560" s="143">
        <v>5000</v>
      </c>
      <c r="C560" s="144" t="s">
        <v>178</v>
      </c>
      <c r="D560" s="184"/>
    </row>
    <row r="561" spans="1:4" ht="12" hidden="1" customHeight="1" outlineLevel="1" x14ac:dyDescent="0.25">
      <c r="A561" s="179"/>
      <c r="B561" s="143">
        <v>6000</v>
      </c>
      <c r="C561" s="144" t="s">
        <v>179</v>
      </c>
      <c r="D561" s="181"/>
    </row>
    <row r="562" spans="1:4" ht="12" hidden="1" customHeight="1" outlineLevel="1" x14ac:dyDescent="0.25">
      <c r="A562" s="179"/>
      <c r="B562" s="143">
        <v>7000</v>
      </c>
      <c r="C562" s="144" t="s">
        <v>180</v>
      </c>
      <c r="D562" s="181"/>
    </row>
    <row r="563" spans="1:4" ht="12" hidden="1" customHeight="1" outlineLevel="1" x14ac:dyDescent="0.25">
      <c r="A563" s="179"/>
      <c r="B563" s="185">
        <v>8000</v>
      </c>
      <c r="C563" s="186" t="s">
        <v>181</v>
      </c>
      <c r="D563" s="164"/>
    </row>
    <row r="564" spans="1:4" ht="12" hidden="1" customHeight="1" outlineLevel="1" x14ac:dyDescent="0.25">
      <c r="A564" s="187" t="s">
        <v>138</v>
      </c>
      <c r="B564" s="188"/>
      <c r="C564" s="189" t="s">
        <v>275</v>
      </c>
      <c r="D564" s="190">
        <f t="shared" ref="D564" si="112">D565+D570+D573</f>
        <v>0</v>
      </c>
    </row>
    <row r="565" spans="1:4" ht="12" hidden="1" customHeight="1" outlineLevel="1" x14ac:dyDescent="0.25">
      <c r="A565" s="172"/>
      <c r="B565" s="173"/>
      <c r="C565" s="174" t="s">
        <v>173</v>
      </c>
      <c r="D565" s="175">
        <f t="shared" ref="D565" si="113">D566+D567+D568+D569+D571+D572</f>
        <v>0</v>
      </c>
    </row>
    <row r="566" spans="1:4" ht="12" hidden="1" customHeight="1" outlineLevel="1" x14ac:dyDescent="0.25">
      <c r="A566" s="172"/>
      <c r="B566" s="176">
        <v>1000</v>
      </c>
      <c r="C566" s="177" t="s">
        <v>174</v>
      </c>
      <c r="D566" s="178"/>
    </row>
    <row r="567" spans="1:4" ht="12" hidden="1" customHeight="1" outlineLevel="1" x14ac:dyDescent="0.25">
      <c r="A567" s="179"/>
      <c r="B567" s="180">
        <v>2000</v>
      </c>
      <c r="C567" s="163" t="s">
        <v>175</v>
      </c>
      <c r="D567" s="181"/>
    </row>
    <row r="568" spans="1:4" ht="12" hidden="1" customHeight="1" outlineLevel="1" x14ac:dyDescent="0.25">
      <c r="A568" s="179"/>
      <c r="B568" s="143">
        <v>3000</v>
      </c>
      <c r="C568" s="182" t="s">
        <v>176</v>
      </c>
      <c r="D568" s="181"/>
    </row>
    <row r="569" spans="1:4" ht="12" hidden="1" customHeight="1" outlineLevel="1" x14ac:dyDescent="0.25">
      <c r="A569" s="179"/>
      <c r="B569" s="143">
        <v>4000</v>
      </c>
      <c r="C569" s="183" t="s">
        <v>177</v>
      </c>
      <c r="D569" s="181"/>
    </row>
    <row r="570" spans="1:4" ht="12" hidden="1" customHeight="1" outlineLevel="1" x14ac:dyDescent="0.25">
      <c r="A570" s="179"/>
      <c r="B570" s="143">
        <v>5000</v>
      </c>
      <c r="C570" s="144" t="s">
        <v>178</v>
      </c>
      <c r="D570" s="184"/>
    </row>
    <row r="571" spans="1:4" ht="12" hidden="1" customHeight="1" outlineLevel="1" x14ac:dyDescent="0.25">
      <c r="A571" s="179"/>
      <c r="B571" s="143">
        <v>6000</v>
      </c>
      <c r="C571" s="144" t="s">
        <v>179</v>
      </c>
      <c r="D571" s="181"/>
    </row>
    <row r="572" spans="1:4" ht="12" hidden="1" customHeight="1" outlineLevel="1" x14ac:dyDescent="0.25">
      <c r="A572" s="179"/>
      <c r="B572" s="143">
        <v>7000</v>
      </c>
      <c r="C572" s="144" t="s">
        <v>180</v>
      </c>
      <c r="D572" s="181"/>
    </row>
    <row r="573" spans="1:4" ht="12" hidden="1" customHeight="1" outlineLevel="1" x14ac:dyDescent="0.25">
      <c r="A573" s="179"/>
      <c r="B573" s="185">
        <v>8000</v>
      </c>
      <c r="C573" s="186" t="s">
        <v>181</v>
      </c>
      <c r="D573" s="164"/>
    </row>
    <row r="574" spans="1:4" ht="17.100000000000001" customHeight="1" collapsed="1" x14ac:dyDescent="0.25">
      <c r="A574" s="205" t="s">
        <v>276</v>
      </c>
      <c r="B574" s="206"/>
      <c r="C574" s="207" t="s">
        <v>277</v>
      </c>
      <c r="D574" s="171">
        <f t="shared" ref="D574" si="114">D575+D580+D583</f>
        <v>12007</v>
      </c>
    </row>
    <row r="575" spans="1:4" ht="12" customHeight="1" x14ac:dyDescent="0.25">
      <c r="A575" s="172"/>
      <c r="B575" s="173"/>
      <c r="C575" s="174" t="s">
        <v>173</v>
      </c>
      <c r="D575" s="175">
        <f t="shared" ref="D575" si="115">D576+D577+D578+D579+D581+D582</f>
        <v>7007</v>
      </c>
    </row>
    <row r="576" spans="1:4" ht="12" customHeight="1" x14ac:dyDescent="0.25">
      <c r="A576" s="172"/>
      <c r="B576" s="176">
        <v>1000</v>
      </c>
      <c r="C576" s="177" t="s">
        <v>174</v>
      </c>
      <c r="D576" s="178">
        <f t="shared" ref="D576:D583" si="116">D586+D596+D636+D646+D686+D676+D626</f>
        <v>4014</v>
      </c>
    </row>
    <row r="577" spans="1:4" ht="12" customHeight="1" x14ac:dyDescent="0.25">
      <c r="A577" s="179"/>
      <c r="B577" s="180">
        <v>2000</v>
      </c>
      <c r="C577" s="163" t="s">
        <v>175</v>
      </c>
      <c r="D577" s="181">
        <f t="shared" si="116"/>
        <v>2993</v>
      </c>
    </row>
    <row r="578" spans="1:4" ht="12" hidden="1" customHeight="1" outlineLevel="1" x14ac:dyDescent="0.25">
      <c r="A578" s="179"/>
      <c r="B578" s="143">
        <v>3000</v>
      </c>
      <c r="C578" s="182" t="s">
        <v>176</v>
      </c>
      <c r="D578" s="181">
        <f t="shared" si="116"/>
        <v>0</v>
      </c>
    </row>
    <row r="579" spans="1:4" ht="12" hidden="1" customHeight="1" outlineLevel="1" x14ac:dyDescent="0.25">
      <c r="A579" s="179"/>
      <c r="B579" s="143">
        <v>4000</v>
      </c>
      <c r="C579" s="183" t="s">
        <v>177</v>
      </c>
      <c r="D579" s="181">
        <f t="shared" si="116"/>
        <v>0</v>
      </c>
    </row>
    <row r="580" spans="1:4" ht="12" customHeight="1" collapsed="1" x14ac:dyDescent="0.25">
      <c r="A580" s="179"/>
      <c r="B580" s="143">
        <v>5000</v>
      </c>
      <c r="C580" s="144" t="s">
        <v>178</v>
      </c>
      <c r="D580" s="184">
        <f t="shared" si="116"/>
        <v>5000</v>
      </c>
    </row>
    <row r="581" spans="1:4" ht="12" hidden="1" customHeight="1" outlineLevel="1" x14ac:dyDescent="0.25">
      <c r="A581" s="179"/>
      <c r="B581" s="143">
        <v>6000</v>
      </c>
      <c r="C581" s="144" t="s">
        <v>179</v>
      </c>
      <c r="D581" s="181">
        <f t="shared" si="116"/>
        <v>0</v>
      </c>
    </row>
    <row r="582" spans="1:4" ht="24" hidden="1" customHeight="1" outlineLevel="1" x14ac:dyDescent="0.25">
      <c r="A582" s="179"/>
      <c r="B582" s="143">
        <v>7000</v>
      </c>
      <c r="C582" s="144" t="s">
        <v>180</v>
      </c>
      <c r="D582" s="181">
        <f t="shared" si="116"/>
        <v>0</v>
      </c>
    </row>
    <row r="583" spans="1:4" ht="12" hidden="1" customHeight="1" outlineLevel="1" x14ac:dyDescent="0.25">
      <c r="A583" s="179"/>
      <c r="B583" s="185">
        <v>8000</v>
      </c>
      <c r="C583" s="186" t="s">
        <v>181</v>
      </c>
      <c r="D583" s="184">
        <f t="shared" si="116"/>
        <v>0</v>
      </c>
    </row>
    <row r="584" spans="1:4" ht="12" customHeight="1" collapsed="1" x14ac:dyDescent="0.25">
      <c r="A584" s="187" t="s">
        <v>142</v>
      </c>
      <c r="B584" s="188"/>
      <c r="C584" s="189" t="s">
        <v>278</v>
      </c>
      <c r="D584" s="190">
        <f t="shared" ref="D584" si="117">D585+D590+D593</f>
        <v>2095</v>
      </c>
    </row>
    <row r="585" spans="1:4" ht="12" customHeight="1" x14ac:dyDescent="0.25">
      <c r="A585" s="172"/>
      <c r="B585" s="173"/>
      <c r="C585" s="174" t="s">
        <v>173</v>
      </c>
      <c r="D585" s="175">
        <f t="shared" ref="D585" si="118">D586+D587+D588+D589+D591+D592</f>
        <v>2095</v>
      </c>
    </row>
    <row r="586" spans="1:4" ht="12" hidden="1" customHeight="1" outlineLevel="1" x14ac:dyDescent="0.25">
      <c r="A586" s="172"/>
      <c r="B586" s="176">
        <v>1000</v>
      </c>
      <c r="C586" s="177" t="s">
        <v>174</v>
      </c>
      <c r="D586" s="178"/>
    </row>
    <row r="587" spans="1:4" ht="12" customHeight="1" collapsed="1" x14ac:dyDescent="0.25">
      <c r="A587" s="179"/>
      <c r="B587" s="180">
        <v>2000</v>
      </c>
      <c r="C587" s="163" t="s">
        <v>175</v>
      </c>
      <c r="D587" s="181">
        <v>2095</v>
      </c>
    </row>
    <row r="588" spans="1:4" ht="12" hidden="1" customHeight="1" outlineLevel="1" x14ac:dyDescent="0.25">
      <c r="A588" s="179"/>
      <c r="B588" s="143">
        <v>3000</v>
      </c>
      <c r="C588" s="182" t="s">
        <v>176</v>
      </c>
      <c r="D588" s="181"/>
    </row>
    <row r="589" spans="1:4" ht="12" hidden="1" customHeight="1" outlineLevel="1" x14ac:dyDescent="0.25">
      <c r="A589" s="179"/>
      <c r="B589" s="143">
        <v>4000</v>
      </c>
      <c r="C589" s="183" t="s">
        <v>177</v>
      </c>
      <c r="D589" s="181"/>
    </row>
    <row r="590" spans="1:4" ht="12" hidden="1" customHeight="1" outlineLevel="1" x14ac:dyDescent="0.25">
      <c r="A590" s="179"/>
      <c r="B590" s="143">
        <v>5000</v>
      </c>
      <c r="C590" s="144" t="s">
        <v>178</v>
      </c>
      <c r="D590" s="184"/>
    </row>
    <row r="591" spans="1:4" ht="12" hidden="1" customHeight="1" outlineLevel="1" x14ac:dyDescent="0.25">
      <c r="A591" s="179"/>
      <c r="B591" s="143">
        <v>6000</v>
      </c>
      <c r="C591" s="144" t="s">
        <v>179</v>
      </c>
      <c r="D591" s="181"/>
    </row>
    <row r="592" spans="1:4" ht="32.25" hidden="1" customHeight="1" outlineLevel="1" x14ac:dyDescent="0.25">
      <c r="A592" s="179"/>
      <c r="B592" s="143">
        <v>7000</v>
      </c>
      <c r="C592" s="144" t="s">
        <v>180</v>
      </c>
      <c r="D592" s="181"/>
    </row>
    <row r="593" spans="1:4" ht="12" hidden="1" customHeight="1" outlineLevel="1" x14ac:dyDescent="0.25">
      <c r="A593" s="179"/>
      <c r="B593" s="185">
        <v>8000</v>
      </c>
      <c r="C593" s="186" t="s">
        <v>181</v>
      </c>
      <c r="D593" s="164"/>
    </row>
    <row r="594" spans="1:4" ht="12" customHeight="1" collapsed="1" x14ac:dyDescent="0.25">
      <c r="A594" s="187" t="s">
        <v>279</v>
      </c>
      <c r="B594" s="188"/>
      <c r="C594" s="189" t="s">
        <v>280</v>
      </c>
      <c r="D594" s="190">
        <f t="shared" ref="D594" si="119">D595+D600+D603</f>
        <v>9878</v>
      </c>
    </row>
    <row r="595" spans="1:4" ht="12" customHeight="1" x14ac:dyDescent="0.25">
      <c r="A595" s="172"/>
      <c r="B595" s="173"/>
      <c r="C595" s="174" t="s">
        <v>173</v>
      </c>
      <c r="D595" s="175">
        <f t="shared" ref="D595" si="120">D596+D597+D598+D599+D601+D602</f>
        <v>4878</v>
      </c>
    </row>
    <row r="596" spans="1:4" ht="12" customHeight="1" x14ac:dyDescent="0.25">
      <c r="A596" s="172"/>
      <c r="B596" s="176">
        <v>1000</v>
      </c>
      <c r="C596" s="177" t="s">
        <v>174</v>
      </c>
      <c r="D596" s="178">
        <f t="shared" ref="D596:D603" si="121">D606+D616</f>
        <v>4014</v>
      </c>
    </row>
    <row r="597" spans="1:4" ht="12" customHeight="1" x14ac:dyDescent="0.25">
      <c r="A597" s="179"/>
      <c r="B597" s="180">
        <v>2000</v>
      </c>
      <c r="C597" s="163" t="s">
        <v>175</v>
      </c>
      <c r="D597" s="181">
        <f t="shared" si="121"/>
        <v>864</v>
      </c>
    </row>
    <row r="598" spans="1:4" ht="12" hidden="1" customHeight="1" outlineLevel="1" x14ac:dyDescent="0.25">
      <c r="A598" s="179"/>
      <c r="B598" s="143">
        <v>3000</v>
      </c>
      <c r="C598" s="182" t="s">
        <v>176</v>
      </c>
      <c r="D598" s="181">
        <f t="shared" si="121"/>
        <v>0</v>
      </c>
    </row>
    <row r="599" spans="1:4" ht="12" hidden="1" customHeight="1" outlineLevel="1" x14ac:dyDescent="0.25">
      <c r="A599" s="179"/>
      <c r="B599" s="143">
        <v>4000</v>
      </c>
      <c r="C599" s="183" t="s">
        <v>177</v>
      </c>
      <c r="D599" s="181">
        <f t="shared" si="121"/>
        <v>0</v>
      </c>
    </row>
    <row r="600" spans="1:4" ht="12" customHeight="1" collapsed="1" x14ac:dyDescent="0.25">
      <c r="A600" s="179"/>
      <c r="B600" s="143">
        <v>5000</v>
      </c>
      <c r="C600" s="144" t="s">
        <v>178</v>
      </c>
      <c r="D600" s="184">
        <f t="shared" si="121"/>
        <v>5000</v>
      </c>
    </row>
    <row r="601" spans="1:4" ht="12" hidden="1" customHeight="1" outlineLevel="1" x14ac:dyDescent="0.25">
      <c r="A601" s="179"/>
      <c r="B601" s="143">
        <v>6000</v>
      </c>
      <c r="C601" s="144" t="s">
        <v>179</v>
      </c>
      <c r="D601" s="181">
        <f t="shared" si="121"/>
        <v>0</v>
      </c>
    </row>
    <row r="602" spans="1:4" ht="12" hidden="1" customHeight="1" outlineLevel="1" x14ac:dyDescent="0.25">
      <c r="A602" s="179"/>
      <c r="B602" s="143">
        <v>7000</v>
      </c>
      <c r="C602" s="144" t="s">
        <v>180</v>
      </c>
      <c r="D602" s="181">
        <f t="shared" si="121"/>
        <v>0</v>
      </c>
    </row>
    <row r="603" spans="1:4" ht="12" hidden="1" customHeight="1" outlineLevel="1" x14ac:dyDescent="0.25">
      <c r="A603" s="179"/>
      <c r="B603" s="185">
        <v>8000</v>
      </c>
      <c r="C603" s="186" t="s">
        <v>181</v>
      </c>
      <c r="D603" s="184">
        <f t="shared" si="121"/>
        <v>0</v>
      </c>
    </row>
    <row r="604" spans="1:4" ht="12" hidden="1" customHeight="1" outlineLevel="1" x14ac:dyDescent="0.25">
      <c r="A604" s="200" t="s">
        <v>281</v>
      </c>
      <c r="B604" s="201"/>
      <c r="C604" s="202" t="s">
        <v>282</v>
      </c>
      <c r="D604" s="203">
        <f t="shared" ref="D604" si="122">D605+D610+D613</f>
        <v>0</v>
      </c>
    </row>
    <row r="605" spans="1:4" ht="12" hidden="1" customHeight="1" outlineLevel="1" x14ac:dyDescent="0.25">
      <c r="A605" s="179"/>
      <c r="B605" s="173"/>
      <c r="C605" s="174" t="s">
        <v>173</v>
      </c>
      <c r="D605" s="175">
        <f t="shared" ref="D605" si="123">D606+D607+D608+D609+D611+D612</f>
        <v>0</v>
      </c>
    </row>
    <row r="606" spans="1:4" ht="12" hidden="1" customHeight="1" outlineLevel="1" x14ac:dyDescent="0.25">
      <c r="A606" s="179"/>
      <c r="B606" s="176">
        <v>1000</v>
      </c>
      <c r="C606" s="177" t="s">
        <v>174</v>
      </c>
      <c r="D606" s="178"/>
    </row>
    <row r="607" spans="1:4" ht="12" hidden="1" customHeight="1" outlineLevel="1" x14ac:dyDescent="0.25">
      <c r="A607" s="179"/>
      <c r="B607" s="180">
        <v>2000</v>
      </c>
      <c r="C607" s="163" t="s">
        <v>175</v>
      </c>
      <c r="D607" s="181"/>
    </row>
    <row r="608" spans="1:4" ht="12" hidden="1" customHeight="1" outlineLevel="1" x14ac:dyDescent="0.25">
      <c r="A608" s="179"/>
      <c r="B608" s="143">
        <v>3000</v>
      </c>
      <c r="C608" s="182" t="s">
        <v>176</v>
      </c>
      <c r="D608" s="181"/>
    </row>
    <row r="609" spans="1:4" ht="12" hidden="1" customHeight="1" outlineLevel="1" x14ac:dyDescent="0.25">
      <c r="A609" s="179"/>
      <c r="B609" s="143">
        <v>4000</v>
      </c>
      <c r="C609" s="183" t="s">
        <v>177</v>
      </c>
      <c r="D609" s="181"/>
    </row>
    <row r="610" spans="1:4" ht="12" hidden="1" customHeight="1" outlineLevel="1" x14ac:dyDescent="0.25">
      <c r="A610" s="179"/>
      <c r="B610" s="143">
        <v>5000</v>
      </c>
      <c r="C610" s="144" t="s">
        <v>178</v>
      </c>
      <c r="D610" s="184"/>
    </row>
    <row r="611" spans="1:4" ht="12" hidden="1" customHeight="1" outlineLevel="1" x14ac:dyDescent="0.25">
      <c r="A611" s="179"/>
      <c r="B611" s="143">
        <v>6000</v>
      </c>
      <c r="C611" s="144" t="s">
        <v>179</v>
      </c>
      <c r="D611" s="181"/>
    </row>
    <row r="612" spans="1:4" ht="12" hidden="1" customHeight="1" outlineLevel="1" x14ac:dyDescent="0.25">
      <c r="A612" s="179"/>
      <c r="B612" s="143">
        <v>7000</v>
      </c>
      <c r="C612" s="144" t="s">
        <v>180</v>
      </c>
      <c r="D612" s="181"/>
    </row>
    <row r="613" spans="1:4" ht="12" hidden="1" customHeight="1" outlineLevel="1" x14ac:dyDescent="0.25">
      <c r="A613" s="179"/>
      <c r="B613" s="185">
        <v>8000</v>
      </c>
      <c r="C613" s="186" t="s">
        <v>181</v>
      </c>
      <c r="D613" s="164"/>
    </row>
    <row r="614" spans="1:4" ht="25.5" customHeight="1" collapsed="1" x14ac:dyDescent="0.25">
      <c r="A614" s="200" t="s">
        <v>283</v>
      </c>
      <c r="B614" s="201"/>
      <c r="C614" s="209" t="s">
        <v>284</v>
      </c>
      <c r="D614" s="203">
        <f t="shared" ref="D614" si="124">D615+D620+D623</f>
        <v>9878</v>
      </c>
    </row>
    <row r="615" spans="1:4" ht="12" customHeight="1" x14ac:dyDescent="0.25">
      <c r="A615" s="172"/>
      <c r="B615" s="173"/>
      <c r="C615" s="174" t="s">
        <v>173</v>
      </c>
      <c r="D615" s="175">
        <f t="shared" ref="D615" si="125">D616+D617+D618+D619+D621+D622</f>
        <v>4878</v>
      </c>
    </row>
    <row r="616" spans="1:4" ht="12" customHeight="1" x14ac:dyDescent="0.25">
      <c r="A616" s="172"/>
      <c r="B616" s="176">
        <v>1000</v>
      </c>
      <c r="C616" s="177" t="s">
        <v>174</v>
      </c>
      <c r="D616" s="178">
        <v>4014</v>
      </c>
    </row>
    <row r="617" spans="1:4" ht="12" customHeight="1" x14ac:dyDescent="0.25">
      <c r="A617" s="179"/>
      <c r="B617" s="180">
        <v>2000</v>
      </c>
      <c r="C617" s="163" t="s">
        <v>175</v>
      </c>
      <c r="D617" s="181">
        <v>864</v>
      </c>
    </row>
    <row r="618" spans="1:4" ht="12" hidden="1" customHeight="1" outlineLevel="1" x14ac:dyDescent="0.25">
      <c r="A618" s="179"/>
      <c r="B618" s="143">
        <v>3000</v>
      </c>
      <c r="C618" s="182" t="s">
        <v>176</v>
      </c>
      <c r="D618" s="181"/>
    </row>
    <row r="619" spans="1:4" ht="12" hidden="1" customHeight="1" outlineLevel="1" x14ac:dyDescent="0.25">
      <c r="A619" s="179"/>
      <c r="B619" s="143">
        <v>4000</v>
      </c>
      <c r="C619" s="183" t="s">
        <v>177</v>
      </c>
      <c r="D619" s="181"/>
    </row>
    <row r="620" spans="1:4" ht="12" customHeight="1" collapsed="1" x14ac:dyDescent="0.25">
      <c r="A620" s="179"/>
      <c r="B620" s="143">
        <v>5000</v>
      </c>
      <c r="C620" s="144" t="s">
        <v>178</v>
      </c>
      <c r="D620" s="184">
        <v>5000</v>
      </c>
    </row>
    <row r="621" spans="1:4" ht="12" hidden="1" customHeight="1" outlineLevel="1" x14ac:dyDescent="0.25">
      <c r="A621" s="179"/>
      <c r="B621" s="143">
        <v>6000</v>
      </c>
      <c r="C621" s="144" t="s">
        <v>179</v>
      </c>
      <c r="D621" s="181"/>
    </row>
    <row r="622" spans="1:4" ht="12" hidden="1" customHeight="1" outlineLevel="1" x14ac:dyDescent="0.25">
      <c r="A622" s="179"/>
      <c r="B622" s="143">
        <v>7000</v>
      </c>
      <c r="C622" s="144" t="s">
        <v>180</v>
      </c>
      <c r="D622" s="181"/>
    </row>
    <row r="623" spans="1:4" ht="12" hidden="1" customHeight="1" outlineLevel="1" x14ac:dyDescent="0.25">
      <c r="A623" s="179"/>
      <c r="B623" s="185">
        <v>8000</v>
      </c>
      <c r="C623" s="186" t="s">
        <v>181</v>
      </c>
      <c r="D623" s="164"/>
    </row>
    <row r="624" spans="1:4" ht="12" hidden="1" customHeight="1" outlineLevel="1" x14ac:dyDescent="0.25">
      <c r="A624" s="187" t="s">
        <v>285</v>
      </c>
      <c r="B624" s="188"/>
      <c r="C624" s="189" t="s">
        <v>286</v>
      </c>
      <c r="D624" s="190">
        <f t="shared" ref="D624" si="126">D625+D630+D633</f>
        <v>0</v>
      </c>
    </row>
    <row r="625" spans="1:4" ht="12" hidden="1" customHeight="1" outlineLevel="1" x14ac:dyDescent="0.25">
      <c r="A625" s="172"/>
      <c r="B625" s="173"/>
      <c r="C625" s="174" t="s">
        <v>173</v>
      </c>
      <c r="D625" s="175">
        <f t="shared" ref="D625" si="127">D626+D627+D628+D629+D631+D632</f>
        <v>0</v>
      </c>
    </row>
    <row r="626" spans="1:4" ht="12" hidden="1" customHeight="1" outlineLevel="1" x14ac:dyDescent="0.25">
      <c r="A626" s="172"/>
      <c r="B626" s="176">
        <v>1000</v>
      </c>
      <c r="C626" s="177" t="s">
        <v>174</v>
      </c>
      <c r="D626" s="178"/>
    </row>
    <row r="627" spans="1:4" ht="12" hidden="1" customHeight="1" outlineLevel="1" x14ac:dyDescent="0.25">
      <c r="A627" s="179"/>
      <c r="B627" s="180">
        <v>2000</v>
      </c>
      <c r="C627" s="163" t="s">
        <v>175</v>
      </c>
      <c r="D627" s="181"/>
    </row>
    <row r="628" spans="1:4" ht="12" hidden="1" customHeight="1" outlineLevel="1" x14ac:dyDescent="0.25">
      <c r="A628" s="179"/>
      <c r="B628" s="143">
        <v>3000</v>
      </c>
      <c r="C628" s="182" t="s">
        <v>176</v>
      </c>
      <c r="D628" s="181"/>
    </row>
    <row r="629" spans="1:4" ht="12" hidden="1" customHeight="1" outlineLevel="1" x14ac:dyDescent="0.25">
      <c r="A629" s="179"/>
      <c r="B629" s="143">
        <v>4000</v>
      </c>
      <c r="C629" s="183" t="s">
        <v>177</v>
      </c>
      <c r="D629" s="181"/>
    </row>
    <row r="630" spans="1:4" ht="12" hidden="1" customHeight="1" outlineLevel="1" x14ac:dyDescent="0.25">
      <c r="A630" s="179"/>
      <c r="B630" s="143">
        <v>5000</v>
      </c>
      <c r="C630" s="144" t="s">
        <v>178</v>
      </c>
      <c r="D630" s="184"/>
    </row>
    <row r="631" spans="1:4" ht="12" hidden="1" customHeight="1" outlineLevel="1" x14ac:dyDescent="0.25">
      <c r="A631" s="179"/>
      <c r="B631" s="143">
        <v>6000</v>
      </c>
      <c r="C631" s="144" t="s">
        <v>179</v>
      </c>
      <c r="D631" s="181"/>
    </row>
    <row r="632" spans="1:4" ht="12" hidden="1" customHeight="1" outlineLevel="1" x14ac:dyDescent="0.25">
      <c r="A632" s="179"/>
      <c r="B632" s="143">
        <v>7000</v>
      </c>
      <c r="C632" s="144" t="s">
        <v>180</v>
      </c>
      <c r="D632" s="181"/>
    </row>
    <row r="633" spans="1:4" ht="12" hidden="1" customHeight="1" outlineLevel="1" x14ac:dyDescent="0.25">
      <c r="A633" s="179"/>
      <c r="B633" s="185">
        <v>8000</v>
      </c>
      <c r="C633" s="186" t="s">
        <v>181</v>
      </c>
      <c r="D633" s="164"/>
    </row>
    <row r="634" spans="1:4" ht="14.25" hidden="1" customHeight="1" outlineLevel="1" x14ac:dyDescent="0.25">
      <c r="A634" s="187" t="s">
        <v>287</v>
      </c>
      <c r="B634" s="188"/>
      <c r="C634" s="189" t="s">
        <v>288</v>
      </c>
      <c r="D634" s="190">
        <f t="shared" ref="D634" si="128">D635+D640+D643</f>
        <v>0</v>
      </c>
    </row>
    <row r="635" spans="1:4" ht="12" hidden="1" customHeight="1" outlineLevel="1" x14ac:dyDescent="0.25">
      <c r="A635" s="172"/>
      <c r="B635" s="173"/>
      <c r="C635" s="174" t="s">
        <v>173</v>
      </c>
      <c r="D635" s="175">
        <f t="shared" ref="D635" si="129">D636+D637+D638+D639+D641+D642</f>
        <v>0</v>
      </c>
    </row>
    <row r="636" spans="1:4" ht="12" hidden="1" customHeight="1" outlineLevel="1" x14ac:dyDescent="0.25">
      <c r="A636" s="172"/>
      <c r="B636" s="176">
        <v>1000</v>
      </c>
      <c r="C636" s="177" t="s">
        <v>174</v>
      </c>
      <c r="D636" s="178"/>
    </row>
    <row r="637" spans="1:4" ht="12" hidden="1" customHeight="1" outlineLevel="1" x14ac:dyDescent="0.25">
      <c r="A637" s="179"/>
      <c r="B637" s="180">
        <v>2000</v>
      </c>
      <c r="C637" s="163" t="s">
        <v>175</v>
      </c>
      <c r="D637" s="181"/>
    </row>
    <row r="638" spans="1:4" ht="12" hidden="1" customHeight="1" outlineLevel="1" x14ac:dyDescent="0.25">
      <c r="A638" s="179"/>
      <c r="B638" s="143">
        <v>3000</v>
      </c>
      <c r="C638" s="182" t="s">
        <v>176</v>
      </c>
      <c r="D638" s="181"/>
    </row>
    <row r="639" spans="1:4" ht="12" hidden="1" customHeight="1" outlineLevel="1" x14ac:dyDescent="0.25">
      <c r="A639" s="179"/>
      <c r="B639" s="143">
        <v>4000</v>
      </c>
      <c r="C639" s="183" t="s">
        <v>177</v>
      </c>
      <c r="D639" s="181"/>
    </row>
    <row r="640" spans="1:4" ht="12" hidden="1" customHeight="1" outlineLevel="1" x14ac:dyDescent="0.25">
      <c r="A640" s="179"/>
      <c r="B640" s="143">
        <v>5000</v>
      </c>
      <c r="C640" s="144" t="s">
        <v>178</v>
      </c>
      <c r="D640" s="184"/>
    </row>
    <row r="641" spans="1:4" ht="12" hidden="1" customHeight="1" outlineLevel="1" x14ac:dyDescent="0.25">
      <c r="A641" s="179"/>
      <c r="B641" s="143">
        <v>6000</v>
      </c>
      <c r="C641" s="144" t="s">
        <v>179</v>
      </c>
      <c r="D641" s="181"/>
    </row>
    <row r="642" spans="1:4" ht="12" hidden="1" customHeight="1" outlineLevel="1" x14ac:dyDescent="0.25">
      <c r="A642" s="179"/>
      <c r="B642" s="143">
        <v>7000</v>
      </c>
      <c r="C642" s="144" t="s">
        <v>180</v>
      </c>
      <c r="D642" s="181"/>
    </row>
    <row r="643" spans="1:4" ht="12" hidden="1" customHeight="1" outlineLevel="1" x14ac:dyDescent="0.25">
      <c r="A643" s="179"/>
      <c r="B643" s="185">
        <v>8000</v>
      </c>
      <c r="C643" s="186" t="s">
        <v>181</v>
      </c>
      <c r="D643" s="164"/>
    </row>
    <row r="644" spans="1:4" ht="12" customHeight="1" collapsed="1" x14ac:dyDescent="0.25">
      <c r="A644" s="187" t="s">
        <v>146</v>
      </c>
      <c r="B644" s="188"/>
      <c r="C644" s="189" t="s">
        <v>289</v>
      </c>
      <c r="D644" s="190">
        <f t="shared" ref="D644" si="130">D645+D650+D653</f>
        <v>34</v>
      </c>
    </row>
    <row r="645" spans="1:4" ht="12" customHeight="1" x14ac:dyDescent="0.25">
      <c r="A645" s="172"/>
      <c r="B645" s="173"/>
      <c r="C645" s="174" t="s">
        <v>173</v>
      </c>
      <c r="D645" s="175">
        <f t="shared" ref="D645" si="131">D646+D647+D648+D649+D651+D652</f>
        <v>34</v>
      </c>
    </row>
    <row r="646" spans="1:4" ht="12" hidden="1" customHeight="1" outlineLevel="1" x14ac:dyDescent="0.25">
      <c r="A646" s="172"/>
      <c r="B646" s="176">
        <v>1000</v>
      </c>
      <c r="C646" s="177" t="s">
        <v>174</v>
      </c>
      <c r="D646" s="178">
        <f t="shared" ref="D646:D653" si="132">D656+D666</f>
        <v>0</v>
      </c>
    </row>
    <row r="647" spans="1:4" ht="12" customHeight="1" collapsed="1" x14ac:dyDescent="0.25">
      <c r="A647" s="179"/>
      <c r="B647" s="180">
        <v>2000</v>
      </c>
      <c r="C647" s="163" t="s">
        <v>175</v>
      </c>
      <c r="D647" s="181">
        <f t="shared" si="132"/>
        <v>34</v>
      </c>
    </row>
    <row r="648" spans="1:4" ht="12" hidden="1" customHeight="1" outlineLevel="1" x14ac:dyDescent="0.25">
      <c r="A648" s="179"/>
      <c r="B648" s="143">
        <v>3000</v>
      </c>
      <c r="C648" s="182" t="s">
        <v>176</v>
      </c>
      <c r="D648" s="181">
        <f t="shared" si="132"/>
        <v>0</v>
      </c>
    </row>
    <row r="649" spans="1:4" ht="12" hidden="1" customHeight="1" outlineLevel="1" x14ac:dyDescent="0.25">
      <c r="A649" s="179"/>
      <c r="B649" s="143">
        <v>4000</v>
      </c>
      <c r="C649" s="183" t="s">
        <v>177</v>
      </c>
      <c r="D649" s="181">
        <f t="shared" si="132"/>
        <v>0</v>
      </c>
    </row>
    <row r="650" spans="1:4" ht="12" hidden="1" customHeight="1" outlineLevel="1" x14ac:dyDescent="0.25">
      <c r="A650" s="179"/>
      <c r="B650" s="143">
        <v>5000</v>
      </c>
      <c r="C650" s="144" t="s">
        <v>178</v>
      </c>
      <c r="D650" s="184">
        <f t="shared" si="132"/>
        <v>0</v>
      </c>
    </row>
    <row r="651" spans="1:4" ht="12" hidden="1" customHeight="1" outlineLevel="1" x14ac:dyDescent="0.25">
      <c r="A651" s="179"/>
      <c r="B651" s="143">
        <v>6000</v>
      </c>
      <c r="C651" s="144" t="s">
        <v>179</v>
      </c>
      <c r="D651" s="181">
        <f t="shared" si="132"/>
        <v>0</v>
      </c>
    </row>
    <row r="652" spans="1:4" ht="12" hidden="1" customHeight="1" outlineLevel="1" x14ac:dyDescent="0.25">
      <c r="A652" s="179"/>
      <c r="B652" s="143">
        <v>7000</v>
      </c>
      <c r="C652" s="144" t="s">
        <v>180</v>
      </c>
      <c r="D652" s="181">
        <f t="shared" si="132"/>
        <v>0</v>
      </c>
    </row>
    <row r="653" spans="1:4" ht="12" hidden="1" customHeight="1" outlineLevel="1" x14ac:dyDescent="0.25">
      <c r="A653" s="179"/>
      <c r="B653" s="185">
        <v>8000</v>
      </c>
      <c r="C653" s="186" t="s">
        <v>181</v>
      </c>
      <c r="D653" s="164">
        <f t="shared" si="132"/>
        <v>0</v>
      </c>
    </row>
    <row r="654" spans="1:4" ht="12" customHeight="1" collapsed="1" x14ac:dyDescent="0.25">
      <c r="A654" s="200" t="s">
        <v>290</v>
      </c>
      <c r="B654" s="201"/>
      <c r="C654" s="202" t="s">
        <v>291</v>
      </c>
      <c r="D654" s="203">
        <f t="shared" ref="D654" si="133">D655+D660+D663</f>
        <v>34</v>
      </c>
    </row>
    <row r="655" spans="1:4" ht="12" customHeight="1" x14ac:dyDescent="0.25">
      <c r="A655" s="179"/>
      <c r="B655" s="173"/>
      <c r="C655" s="174" t="s">
        <v>173</v>
      </c>
      <c r="D655" s="175">
        <f t="shared" ref="D655" si="134">D656+D657+D658+D659+D661+D662</f>
        <v>34</v>
      </c>
    </row>
    <row r="656" spans="1:4" ht="12" hidden="1" customHeight="1" outlineLevel="1" x14ac:dyDescent="0.25">
      <c r="A656" s="179"/>
      <c r="B656" s="176">
        <v>1000</v>
      </c>
      <c r="C656" s="177" t="s">
        <v>174</v>
      </c>
      <c r="D656" s="178"/>
    </row>
    <row r="657" spans="1:4" ht="12" customHeight="1" collapsed="1" x14ac:dyDescent="0.25">
      <c r="A657" s="179"/>
      <c r="B657" s="180">
        <v>2000</v>
      </c>
      <c r="C657" s="163" t="s">
        <v>175</v>
      </c>
      <c r="D657" s="181">
        <v>34</v>
      </c>
    </row>
    <row r="658" spans="1:4" ht="11.25" hidden="1" customHeight="1" outlineLevel="1" x14ac:dyDescent="0.25">
      <c r="A658" s="179"/>
      <c r="B658" s="143">
        <v>3000</v>
      </c>
      <c r="C658" s="182" t="s">
        <v>176</v>
      </c>
      <c r="D658" s="181"/>
    </row>
    <row r="659" spans="1:4" ht="12" hidden="1" customHeight="1" outlineLevel="1" x14ac:dyDescent="0.25">
      <c r="A659" s="179"/>
      <c r="B659" s="143">
        <v>4000</v>
      </c>
      <c r="C659" s="183" t="s">
        <v>177</v>
      </c>
      <c r="D659" s="181"/>
    </row>
    <row r="660" spans="1:4" ht="12" hidden="1" customHeight="1" outlineLevel="1" x14ac:dyDescent="0.25">
      <c r="A660" s="179"/>
      <c r="B660" s="143">
        <v>5000</v>
      </c>
      <c r="C660" s="144" t="s">
        <v>178</v>
      </c>
      <c r="D660" s="184"/>
    </row>
    <row r="661" spans="1:4" ht="12" hidden="1" customHeight="1" outlineLevel="1" x14ac:dyDescent="0.25">
      <c r="A661" s="179"/>
      <c r="B661" s="143">
        <v>6000</v>
      </c>
      <c r="C661" s="144" t="s">
        <v>179</v>
      </c>
      <c r="D661" s="181"/>
    </row>
    <row r="662" spans="1:4" ht="12" hidden="1" customHeight="1" outlineLevel="1" x14ac:dyDescent="0.25">
      <c r="A662" s="179"/>
      <c r="B662" s="143">
        <v>7000</v>
      </c>
      <c r="C662" s="144" t="s">
        <v>180</v>
      </c>
      <c r="D662" s="181"/>
    </row>
    <row r="663" spans="1:4" ht="12" hidden="1" customHeight="1" outlineLevel="1" x14ac:dyDescent="0.25">
      <c r="A663" s="179"/>
      <c r="B663" s="185">
        <v>8000</v>
      </c>
      <c r="C663" s="186" t="s">
        <v>181</v>
      </c>
      <c r="D663" s="164"/>
    </row>
    <row r="664" spans="1:4" ht="12" hidden="1" customHeight="1" outlineLevel="1" x14ac:dyDescent="0.25">
      <c r="A664" s="200" t="s">
        <v>292</v>
      </c>
      <c r="B664" s="201"/>
      <c r="C664" s="202" t="s">
        <v>293</v>
      </c>
      <c r="D664" s="203">
        <f t="shared" ref="D664" si="135">D665+D670+D673</f>
        <v>0</v>
      </c>
    </row>
    <row r="665" spans="1:4" ht="12" hidden="1" customHeight="1" outlineLevel="1" x14ac:dyDescent="0.25">
      <c r="A665" s="179"/>
      <c r="B665" s="173"/>
      <c r="C665" s="174" t="s">
        <v>173</v>
      </c>
      <c r="D665" s="175">
        <f t="shared" ref="D665" si="136">D666+D667+D668+D669+D671+D672</f>
        <v>0</v>
      </c>
    </row>
    <row r="666" spans="1:4" ht="12" hidden="1" customHeight="1" outlineLevel="1" x14ac:dyDescent="0.25">
      <c r="A666" s="179"/>
      <c r="B666" s="176">
        <v>1000</v>
      </c>
      <c r="C666" s="177" t="s">
        <v>174</v>
      </c>
      <c r="D666" s="178"/>
    </row>
    <row r="667" spans="1:4" ht="12" hidden="1" customHeight="1" outlineLevel="1" x14ac:dyDescent="0.25">
      <c r="A667" s="179"/>
      <c r="B667" s="180">
        <v>2000</v>
      </c>
      <c r="C667" s="163" t="s">
        <v>175</v>
      </c>
      <c r="D667" s="181"/>
    </row>
    <row r="668" spans="1:4" ht="12" hidden="1" customHeight="1" outlineLevel="1" x14ac:dyDescent="0.25">
      <c r="A668" s="179"/>
      <c r="B668" s="143">
        <v>3000</v>
      </c>
      <c r="C668" s="182" t="s">
        <v>176</v>
      </c>
      <c r="D668" s="181"/>
    </row>
    <row r="669" spans="1:4" ht="12" hidden="1" customHeight="1" outlineLevel="1" x14ac:dyDescent="0.25">
      <c r="A669" s="179"/>
      <c r="B669" s="143">
        <v>4000</v>
      </c>
      <c r="C669" s="183" t="s">
        <v>177</v>
      </c>
      <c r="D669" s="181"/>
    </row>
    <row r="670" spans="1:4" ht="12" hidden="1" customHeight="1" outlineLevel="1" x14ac:dyDescent="0.25">
      <c r="A670" s="179"/>
      <c r="B670" s="143">
        <v>5000</v>
      </c>
      <c r="C670" s="144" t="s">
        <v>178</v>
      </c>
      <c r="D670" s="184"/>
    </row>
    <row r="671" spans="1:4" ht="12" hidden="1" customHeight="1" outlineLevel="1" x14ac:dyDescent="0.25">
      <c r="A671" s="179"/>
      <c r="B671" s="143">
        <v>6000</v>
      </c>
      <c r="C671" s="144" t="s">
        <v>179</v>
      </c>
      <c r="D671" s="181"/>
    </row>
    <row r="672" spans="1:4" ht="12" hidden="1" customHeight="1" outlineLevel="1" x14ac:dyDescent="0.25">
      <c r="A672" s="179"/>
      <c r="B672" s="143">
        <v>7000</v>
      </c>
      <c r="C672" s="144" t="s">
        <v>180</v>
      </c>
      <c r="D672" s="181"/>
    </row>
    <row r="673" spans="1:4" ht="12" hidden="1" customHeight="1" outlineLevel="1" x14ac:dyDescent="0.25">
      <c r="A673" s="179"/>
      <c r="B673" s="185">
        <v>8000</v>
      </c>
      <c r="C673" s="186" t="s">
        <v>181</v>
      </c>
      <c r="D673" s="164"/>
    </row>
    <row r="674" spans="1:4" ht="12" hidden="1" customHeight="1" outlineLevel="1" x14ac:dyDescent="0.25">
      <c r="A674" s="187" t="s">
        <v>294</v>
      </c>
      <c r="B674" s="188"/>
      <c r="C674" s="189" t="s">
        <v>295</v>
      </c>
      <c r="D674" s="190">
        <f t="shared" ref="D674" si="137">D675+D680+D683</f>
        <v>0</v>
      </c>
    </row>
    <row r="675" spans="1:4" ht="12" hidden="1" customHeight="1" outlineLevel="1" x14ac:dyDescent="0.25">
      <c r="A675" s="172"/>
      <c r="B675" s="173"/>
      <c r="C675" s="174" t="s">
        <v>173</v>
      </c>
      <c r="D675" s="175">
        <f t="shared" ref="D675" si="138">D676+D677+D678+D679+D681+D682</f>
        <v>0</v>
      </c>
    </row>
    <row r="676" spans="1:4" ht="12" hidden="1" customHeight="1" outlineLevel="1" x14ac:dyDescent="0.25">
      <c r="A676" s="172"/>
      <c r="B676" s="176">
        <v>1000</v>
      </c>
      <c r="C676" s="177" t="s">
        <v>174</v>
      </c>
      <c r="D676" s="178"/>
    </row>
    <row r="677" spans="1:4" ht="12" hidden="1" customHeight="1" outlineLevel="1" x14ac:dyDescent="0.25">
      <c r="A677" s="179"/>
      <c r="B677" s="180">
        <v>2000</v>
      </c>
      <c r="C677" s="163" t="s">
        <v>175</v>
      </c>
      <c r="D677" s="181"/>
    </row>
    <row r="678" spans="1:4" ht="12" hidden="1" customHeight="1" outlineLevel="1" x14ac:dyDescent="0.25">
      <c r="A678" s="179"/>
      <c r="B678" s="143">
        <v>3000</v>
      </c>
      <c r="C678" s="182" t="s">
        <v>176</v>
      </c>
      <c r="D678" s="181"/>
    </row>
    <row r="679" spans="1:4" ht="12" hidden="1" customHeight="1" outlineLevel="1" x14ac:dyDescent="0.25">
      <c r="A679" s="179"/>
      <c r="B679" s="143">
        <v>4000</v>
      </c>
      <c r="C679" s="183" t="s">
        <v>177</v>
      </c>
      <c r="D679" s="181"/>
    </row>
    <row r="680" spans="1:4" ht="12" hidden="1" customHeight="1" outlineLevel="1" x14ac:dyDescent="0.25">
      <c r="A680" s="179"/>
      <c r="B680" s="143">
        <v>5000</v>
      </c>
      <c r="C680" s="144" t="s">
        <v>178</v>
      </c>
      <c r="D680" s="184"/>
    </row>
    <row r="681" spans="1:4" ht="12" hidden="1" customHeight="1" outlineLevel="1" x14ac:dyDescent="0.25">
      <c r="A681" s="179"/>
      <c r="B681" s="143">
        <v>6000</v>
      </c>
      <c r="C681" s="144" t="s">
        <v>179</v>
      </c>
      <c r="D681" s="181"/>
    </row>
    <row r="682" spans="1:4" ht="12" hidden="1" customHeight="1" outlineLevel="1" x14ac:dyDescent="0.25">
      <c r="A682" s="179"/>
      <c r="B682" s="143">
        <v>7000</v>
      </c>
      <c r="C682" s="144" t="s">
        <v>180</v>
      </c>
      <c r="D682" s="181"/>
    </row>
    <row r="683" spans="1:4" ht="12" hidden="1" customHeight="1" outlineLevel="1" x14ac:dyDescent="0.25">
      <c r="A683" s="179"/>
      <c r="B683" s="185">
        <v>8000</v>
      </c>
      <c r="C683" s="186" t="s">
        <v>181</v>
      </c>
      <c r="D683" s="164"/>
    </row>
    <row r="684" spans="1:4" ht="12" hidden="1" customHeight="1" outlineLevel="1" x14ac:dyDescent="0.25">
      <c r="A684" s="187" t="s">
        <v>296</v>
      </c>
      <c r="B684" s="188"/>
      <c r="C684" s="189" t="s">
        <v>297</v>
      </c>
      <c r="D684" s="190">
        <f t="shared" ref="D684" si="139">D685+D690+D693</f>
        <v>0</v>
      </c>
    </row>
    <row r="685" spans="1:4" ht="12" hidden="1" customHeight="1" outlineLevel="1" x14ac:dyDescent="0.25">
      <c r="A685" s="172"/>
      <c r="B685" s="173"/>
      <c r="C685" s="174" t="s">
        <v>173</v>
      </c>
      <c r="D685" s="175">
        <f t="shared" ref="D685" si="140">D686+D687+D688+D689+D691+D692</f>
        <v>0</v>
      </c>
    </row>
    <row r="686" spans="1:4" ht="12" hidden="1" customHeight="1" outlineLevel="1" x14ac:dyDescent="0.25">
      <c r="A686" s="172"/>
      <c r="B686" s="176">
        <v>1000</v>
      </c>
      <c r="C686" s="177" t="s">
        <v>174</v>
      </c>
      <c r="D686" s="178">
        <f t="shared" ref="D686:D693" si="141">D696+D706</f>
        <v>0</v>
      </c>
    </row>
    <row r="687" spans="1:4" ht="12" hidden="1" customHeight="1" outlineLevel="1" x14ac:dyDescent="0.25">
      <c r="A687" s="179"/>
      <c r="B687" s="180">
        <v>2000</v>
      </c>
      <c r="C687" s="163" t="s">
        <v>175</v>
      </c>
      <c r="D687" s="181">
        <f t="shared" si="141"/>
        <v>0</v>
      </c>
    </row>
    <row r="688" spans="1:4" ht="12" hidden="1" customHeight="1" outlineLevel="1" x14ac:dyDescent="0.25">
      <c r="A688" s="179"/>
      <c r="B688" s="143">
        <v>3000</v>
      </c>
      <c r="C688" s="182" t="s">
        <v>176</v>
      </c>
      <c r="D688" s="181">
        <f t="shared" si="141"/>
        <v>0</v>
      </c>
    </row>
    <row r="689" spans="1:4" ht="12" hidden="1" customHeight="1" outlineLevel="1" x14ac:dyDescent="0.25">
      <c r="A689" s="179"/>
      <c r="B689" s="143">
        <v>4000</v>
      </c>
      <c r="C689" s="183" t="s">
        <v>177</v>
      </c>
      <c r="D689" s="181">
        <f t="shared" si="141"/>
        <v>0</v>
      </c>
    </row>
    <row r="690" spans="1:4" ht="12" hidden="1" customHeight="1" outlineLevel="1" x14ac:dyDescent="0.25">
      <c r="A690" s="179"/>
      <c r="B690" s="143">
        <v>5000</v>
      </c>
      <c r="C690" s="144" t="s">
        <v>178</v>
      </c>
      <c r="D690" s="184">
        <f t="shared" si="141"/>
        <v>0</v>
      </c>
    </row>
    <row r="691" spans="1:4" ht="12" hidden="1" customHeight="1" outlineLevel="1" x14ac:dyDescent="0.25">
      <c r="A691" s="179"/>
      <c r="B691" s="143">
        <v>6000</v>
      </c>
      <c r="C691" s="144" t="s">
        <v>179</v>
      </c>
      <c r="D691" s="181">
        <f t="shared" si="141"/>
        <v>0</v>
      </c>
    </row>
    <row r="692" spans="1:4" ht="12" hidden="1" customHeight="1" outlineLevel="1" x14ac:dyDescent="0.25">
      <c r="A692" s="179"/>
      <c r="B692" s="143">
        <v>7000</v>
      </c>
      <c r="C692" s="144" t="s">
        <v>180</v>
      </c>
      <c r="D692" s="181">
        <f t="shared" si="141"/>
        <v>0</v>
      </c>
    </row>
    <row r="693" spans="1:4" ht="12" hidden="1" customHeight="1" outlineLevel="1" x14ac:dyDescent="0.25">
      <c r="A693" s="179"/>
      <c r="B693" s="185">
        <v>8000</v>
      </c>
      <c r="C693" s="186" t="s">
        <v>181</v>
      </c>
      <c r="D693" s="184">
        <f t="shared" si="141"/>
        <v>0</v>
      </c>
    </row>
    <row r="694" spans="1:4" ht="12" hidden="1" customHeight="1" outlineLevel="1" x14ac:dyDescent="0.25">
      <c r="A694" s="200" t="s">
        <v>298</v>
      </c>
      <c r="B694" s="201"/>
      <c r="C694" s="202" t="s">
        <v>299</v>
      </c>
      <c r="D694" s="203">
        <f t="shared" ref="D694" si="142">D695+D700+D703</f>
        <v>0</v>
      </c>
    </row>
    <row r="695" spans="1:4" ht="12" hidden="1" customHeight="1" outlineLevel="1" x14ac:dyDescent="0.25">
      <c r="A695" s="172"/>
      <c r="B695" s="173"/>
      <c r="C695" s="174" t="s">
        <v>173</v>
      </c>
      <c r="D695" s="175">
        <f t="shared" ref="D695" si="143">D696+D697+D698+D699+D701+D702</f>
        <v>0</v>
      </c>
    </row>
    <row r="696" spans="1:4" ht="12" hidden="1" customHeight="1" outlineLevel="1" x14ac:dyDescent="0.25">
      <c r="A696" s="172"/>
      <c r="B696" s="176">
        <v>1000</v>
      </c>
      <c r="C696" s="177" t="s">
        <v>174</v>
      </c>
      <c r="D696" s="178"/>
    </row>
    <row r="697" spans="1:4" ht="12" hidden="1" customHeight="1" outlineLevel="1" x14ac:dyDescent="0.25">
      <c r="A697" s="179"/>
      <c r="B697" s="180">
        <v>2000</v>
      </c>
      <c r="C697" s="163" t="s">
        <v>175</v>
      </c>
      <c r="D697" s="181"/>
    </row>
    <row r="698" spans="1:4" ht="12" hidden="1" customHeight="1" outlineLevel="1" x14ac:dyDescent="0.25">
      <c r="A698" s="179"/>
      <c r="B698" s="143">
        <v>3000</v>
      </c>
      <c r="C698" s="182" t="s">
        <v>176</v>
      </c>
      <c r="D698" s="181"/>
    </row>
    <row r="699" spans="1:4" ht="12" hidden="1" customHeight="1" outlineLevel="1" x14ac:dyDescent="0.25">
      <c r="A699" s="179"/>
      <c r="B699" s="143">
        <v>4000</v>
      </c>
      <c r="C699" s="183" t="s">
        <v>177</v>
      </c>
      <c r="D699" s="181"/>
    </row>
    <row r="700" spans="1:4" ht="12" hidden="1" customHeight="1" outlineLevel="1" x14ac:dyDescent="0.25">
      <c r="A700" s="179"/>
      <c r="B700" s="143">
        <v>5000</v>
      </c>
      <c r="C700" s="144" t="s">
        <v>178</v>
      </c>
      <c r="D700" s="184"/>
    </row>
    <row r="701" spans="1:4" ht="12" hidden="1" customHeight="1" outlineLevel="1" x14ac:dyDescent="0.25">
      <c r="A701" s="179"/>
      <c r="B701" s="143">
        <v>6000</v>
      </c>
      <c r="C701" s="144" t="s">
        <v>179</v>
      </c>
      <c r="D701" s="181"/>
    </row>
    <row r="702" spans="1:4" ht="12" hidden="1" customHeight="1" outlineLevel="1" x14ac:dyDescent="0.25">
      <c r="A702" s="179"/>
      <c r="B702" s="143">
        <v>7000</v>
      </c>
      <c r="C702" s="144" t="s">
        <v>180</v>
      </c>
      <c r="D702" s="181"/>
    </row>
    <row r="703" spans="1:4" ht="12" hidden="1" customHeight="1" outlineLevel="1" x14ac:dyDescent="0.25">
      <c r="A703" s="179"/>
      <c r="B703" s="185">
        <v>8000</v>
      </c>
      <c r="C703" s="186" t="s">
        <v>181</v>
      </c>
      <c r="D703" s="164"/>
    </row>
    <row r="704" spans="1:4" ht="12" hidden="1" customHeight="1" outlineLevel="1" x14ac:dyDescent="0.25">
      <c r="A704" s="200" t="s">
        <v>300</v>
      </c>
      <c r="B704" s="201"/>
      <c r="C704" s="202" t="s">
        <v>301</v>
      </c>
      <c r="D704" s="203">
        <f t="shared" ref="D704" si="144">D705+D710+D713</f>
        <v>0</v>
      </c>
    </row>
    <row r="705" spans="1:4" ht="12" hidden="1" customHeight="1" outlineLevel="1" x14ac:dyDescent="0.25">
      <c r="A705" s="172"/>
      <c r="B705" s="173"/>
      <c r="C705" s="174" t="s">
        <v>173</v>
      </c>
      <c r="D705" s="175">
        <f t="shared" ref="D705" si="145">D706+D707+D708+D709+D711+D712</f>
        <v>0</v>
      </c>
    </row>
    <row r="706" spans="1:4" ht="12" hidden="1" customHeight="1" outlineLevel="1" x14ac:dyDescent="0.25">
      <c r="A706" s="172"/>
      <c r="B706" s="176">
        <v>1000</v>
      </c>
      <c r="C706" s="177" t="s">
        <v>174</v>
      </c>
      <c r="D706" s="178"/>
    </row>
    <row r="707" spans="1:4" ht="12" hidden="1" customHeight="1" outlineLevel="1" x14ac:dyDescent="0.25">
      <c r="A707" s="179"/>
      <c r="B707" s="180">
        <v>2000</v>
      </c>
      <c r="C707" s="163" t="s">
        <v>175</v>
      </c>
      <c r="D707" s="181"/>
    </row>
    <row r="708" spans="1:4" ht="12" hidden="1" customHeight="1" outlineLevel="1" x14ac:dyDescent="0.25">
      <c r="A708" s="179"/>
      <c r="B708" s="143">
        <v>3000</v>
      </c>
      <c r="C708" s="182" t="s">
        <v>176</v>
      </c>
      <c r="D708" s="181"/>
    </row>
    <row r="709" spans="1:4" ht="12" hidden="1" customHeight="1" outlineLevel="1" x14ac:dyDescent="0.25">
      <c r="A709" s="179"/>
      <c r="B709" s="143">
        <v>4000</v>
      </c>
      <c r="C709" s="183" t="s">
        <v>177</v>
      </c>
      <c r="D709" s="181"/>
    </row>
    <row r="710" spans="1:4" ht="12" hidden="1" customHeight="1" outlineLevel="1" x14ac:dyDescent="0.25">
      <c r="A710" s="179"/>
      <c r="B710" s="143">
        <v>5000</v>
      </c>
      <c r="C710" s="144" t="s">
        <v>178</v>
      </c>
      <c r="D710" s="184"/>
    </row>
    <row r="711" spans="1:4" ht="12" hidden="1" customHeight="1" outlineLevel="1" x14ac:dyDescent="0.25">
      <c r="A711" s="179"/>
      <c r="B711" s="143">
        <v>6000</v>
      </c>
      <c r="C711" s="144" t="s">
        <v>179</v>
      </c>
      <c r="D711" s="181"/>
    </row>
    <row r="712" spans="1:4" ht="12" hidden="1" customHeight="1" outlineLevel="1" x14ac:dyDescent="0.25">
      <c r="A712" s="179"/>
      <c r="B712" s="143">
        <v>7000</v>
      </c>
      <c r="C712" s="144" t="s">
        <v>180</v>
      </c>
      <c r="D712" s="181"/>
    </row>
    <row r="713" spans="1:4" ht="12" hidden="1" customHeight="1" outlineLevel="1" x14ac:dyDescent="0.25">
      <c r="A713" s="179"/>
      <c r="B713" s="185">
        <v>8000</v>
      </c>
      <c r="C713" s="186" t="s">
        <v>181</v>
      </c>
      <c r="D713" s="164"/>
    </row>
    <row r="714" spans="1:4" ht="17.100000000000001" hidden="1" customHeight="1" outlineLevel="1" x14ac:dyDescent="0.25">
      <c r="A714" s="205" t="s">
        <v>302</v>
      </c>
      <c r="B714" s="206"/>
      <c r="C714" s="207" t="s">
        <v>303</v>
      </c>
      <c r="D714" s="171">
        <f t="shared" ref="D714" si="146">D715+D720+D723</f>
        <v>0</v>
      </c>
    </row>
    <row r="715" spans="1:4" ht="12" hidden="1" customHeight="1" outlineLevel="1" x14ac:dyDescent="0.25">
      <c r="A715" s="172"/>
      <c r="B715" s="173"/>
      <c r="C715" s="174" t="s">
        <v>173</v>
      </c>
      <c r="D715" s="175">
        <f t="shared" ref="D715" si="147">D716+D717+D718+D719+D721+D722</f>
        <v>0</v>
      </c>
    </row>
    <row r="716" spans="1:4" ht="12" hidden="1" customHeight="1" outlineLevel="1" x14ac:dyDescent="0.25">
      <c r="A716" s="172"/>
      <c r="B716" s="176">
        <v>1000</v>
      </c>
      <c r="C716" s="177" t="s">
        <v>174</v>
      </c>
      <c r="D716" s="178">
        <f t="shared" ref="D716:D723" si="148">D726+D736+D746+D756+D766+D776</f>
        <v>0</v>
      </c>
    </row>
    <row r="717" spans="1:4" ht="12" hidden="1" customHeight="1" outlineLevel="1" x14ac:dyDescent="0.25">
      <c r="A717" s="179"/>
      <c r="B717" s="180">
        <v>2000</v>
      </c>
      <c r="C717" s="163" t="s">
        <v>175</v>
      </c>
      <c r="D717" s="181">
        <f t="shared" si="148"/>
        <v>0</v>
      </c>
    </row>
    <row r="718" spans="1:4" ht="12" hidden="1" customHeight="1" outlineLevel="1" x14ac:dyDescent="0.25">
      <c r="A718" s="179"/>
      <c r="B718" s="143">
        <v>3000</v>
      </c>
      <c r="C718" s="182" t="s">
        <v>176</v>
      </c>
      <c r="D718" s="181">
        <f t="shared" si="148"/>
        <v>0</v>
      </c>
    </row>
    <row r="719" spans="1:4" ht="12" hidden="1" customHeight="1" outlineLevel="1" x14ac:dyDescent="0.25">
      <c r="A719" s="179"/>
      <c r="B719" s="143">
        <v>4000</v>
      </c>
      <c r="C719" s="183" t="s">
        <v>177</v>
      </c>
      <c r="D719" s="181">
        <f t="shared" si="148"/>
        <v>0</v>
      </c>
    </row>
    <row r="720" spans="1:4" ht="12" hidden="1" customHeight="1" outlineLevel="1" x14ac:dyDescent="0.25">
      <c r="A720" s="179"/>
      <c r="B720" s="143">
        <v>5000</v>
      </c>
      <c r="C720" s="144" t="s">
        <v>178</v>
      </c>
      <c r="D720" s="184">
        <f t="shared" si="148"/>
        <v>0</v>
      </c>
    </row>
    <row r="721" spans="1:4" ht="12" hidden="1" customHeight="1" outlineLevel="1" x14ac:dyDescent="0.25">
      <c r="A721" s="179"/>
      <c r="B721" s="143">
        <v>6000</v>
      </c>
      <c r="C721" s="144" t="s">
        <v>179</v>
      </c>
      <c r="D721" s="181">
        <f t="shared" si="148"/>
        <v>0</v>
      </c>
    </row>
    <row r="722" spans="1:4" ht="12" hidden="1" customHeight="1" outlineLevel="1" x14ac:dyDescent="0.25">
      <c r="A722" s="179"/>
      <c r="B722" s="143">
        <v>7000</v>
      </c>
      <c r="C722" s="144" t="s">
        <v>180</v>
      </c>
      <c r="D722" s="181">
        <f t="shared" si="148"/>
        <v>0</v>
      </c>
    </row>
    <row r="723" spans="1:4" ht="12" hidden="1" customHeight="1" outlineLevel="1" x14ac:dyDescent="0.25">
      <c r="A723" s="179"/>
      <c r="B723" s="185">
        <v>8000</v>
      </c>
      <c r="C723" s="186" t="s">
        <v>181</v>
      </c>
      <c r="D723" s="184">
        <f t="shared" si="148"/>
        <v>0</v>
      </c>
    </row>
    <row r="724" spans="1:4" ht="12" hidden="1" customHeight="1" outlineLevel="1" x14ac:dyDescent="0.25">
      <c r="A724" s="210">
        <v>10.1</v>
      </c>
      <c r="B724" s="188"/>
      <c r="C724" s="189" t="s">
        <v>304</v>
      </c>
      <c r="D724" s="190">
        <f t="shared" ref="D724" si="149">D725+D730+D733</f>
        <v>0</v>
      </c>
    </row>
    <row r="725" spans="1:4" ht="12" hidden="1" customHeight="1" outlineLevel="1" x14ac:dyDescent="0.25">
      <c r="A725" s="179"/>
      <c r="B725" s="173"/>
      <c r="C725" s="174" t="s">
        <v>173</v>
      </c>
      <c r="D725" s="175">
        <f t="shared" ref="D725" si="150">D726+D727+D728+D729+D731+D732</f>
        <v>0</v>
      </c>
    </row>
    <row r="726" spans="1:4" ht="12" hidden="1" customHeight="1" outlineLevel="1" x14ac:dyDescent="0.25">
      <c r="A726" s="179"/>
      <c r="B726" s="176">
        <v>1000</v>
      </c>
      <c r="C726" s="177" t="s">
        <v>174</v>
      </c>
      <c r="D726" s="178"/>
    </row>
    <row r="727" spans="1:4" ht="12" hidden="1" customHeight="1" outlineLevel="1" x14ac:dyDescent="0.25">
      <c r="A727" s="179"/>
      <c r="B727" s="180">
        <v>2000</v>
      </c>
      <c r="C727" s="163" t="s">
        <v>175</v>
      </c>
      <c r="D727" s="181"/>
    </row>
    <row r="728" spans="1:4" ht="12" hidden="1" customHeight="1" outlineLevel="1" x14ac:dyDescent="0.25">
      <c r="A728" s="179"/>
      <c r="B728" s="143">
        <v>3000</v>
      </c>
      <c r="C728" s="182" t="s">
        <v>176</v>
      </c>
      <c r="D728" s="181"/>
    </row>
    <row r="729" spans="1:4" ht="12" hidden="1" customHeight="1" outlineLevel="1" x14ac:dyDescent="0.25">
      <c r="A729" s="179"/>
      <c r="B729" s="143">
        <v>4000</v>
      </c>
      <c r="C729" s="183" t="s">
        <v>177</v>
      </c>
      <c r="D729" s="181"/>
    </row>
    <row r="730" spans="1:4" ht="12" hidden="1" customHeight="1" outlineLevel="1" x14ac:dyDescent="0.25">
      <c r="A730" s="179"/>
      <c r="B730" s="143">
        <v>5000</v>
      </c>
      <c r="C730" s="144" t="s">
        <v>178</v>
      </c>
      <c r="D730" s="184"/>
    </row>
    <row r="731" spans="1:4" ht="12" hidden="1" customHeight="1" outlineLevel="1" x14ac:dyDescent="0.25">
      <c r="A731" s="179"/>
      <c r="B731" s="143">
        <v>6000</v>
      </c>
      <c r="C731" s="144" t="s">
        <v>179</v>
      </c>
      <c r="D731" s="181"/>
    </row>
    <row r="732" spans="1:4" ht="12" hidden="1" customHeight="1" outlineLevel="1" x14ac:dyDescent="0.25">
      <c r="A732" s="179"/>
      <c r="B732" s="143">
        <v>7000</v>
      </c>
      <c r="C732" s="144" t="s">
        <v>180</v>
      </c>
      <c r="D732" s="181"/>
    </row>
    <row r="733" spans="1:4" ht="12" hidden="1" customHeight="1" outlineLevel="1" x14ac:dyDescent="0.25">
      <c r="A733" s="179"/>
      <c r="B733" s="185">
        <v>8000</v>
      </c>
      <c r="C733" s="186" t="s">
        <v>181</v>
      </c>
      <c r="D733" s="164"/>
    </row>
    <row r="734" spans="1:4" ht="12" hidden="1" customHeight="1" outlineLevel="1" x14ac:dyDescent="0.25">
      <c r="A734" s="187" t="s">
        <v>305</v>
      </c>
      <c r="B734" s="188"/>
      <c r="C734" s="189" t="s">
        <v>306</v>
      </c>
      <c r="D734" s="190">
        <f t="shared" ref="D734" si="151">D735+D740+D743</f>
        <v>0</v>
      </c>
    </row>
    <row r="735" spans="1:4" ht="12" hidden="1" customHeight="1" outlineLevel="1" x14ac:dyDescent="0.25">
      <c r="A735" s="172"/>
      <c r="B735" s="173"/>
      <c r="C735" s="174" t="s">
        <v>173</v>
      </c>
      <c r="D735" s="175">
        <f t="shared" ref="D735" si="152">D736+D737+D738+D739+D741+D742</f>
        <v>0</v>
      </c>
    </row>
    <row r="736" spans="1:4" ht="12" hidden="1" customHeight="1" outlineLevel="1" x14ac:dyDescent="0.25">
      <c r="A736" s="172"/>
      <c r="B736" s="176">
        <v>1000</v>
      </c>
      <c r="C736" s="177" t="s">
        <v>174</v>
      </c>
      <c r="D736" s="178"/>
    </row>
    <row r="737" spans="1:4" ht="12" hidden="1" customHeight="1" outlineLevel="1" x14ac:dyDescent="0.25">
      <c r="A737" s="179"/>
      <c r="B737" s="180">
        <v>2000</v>
      </c>
      <c r="C737" s="163" t="s">
        <v>175</v>
      </c>
      <c r="D737" s="181"/>
    </row>
    <row r="738" spans="1:4" ht="12" hidden="1" customHeight="1" outlineLevel="1" x14ac:dyDescent="0.25">
      <c r="A738" s="179"/>
      <c r="B738" s="143">
        <v>3000</v>
      </c>
      <c r="C738" s="182" t="s">
        <v>176</v>
      </c>
      <c r="D738" s="181"/>
    </row>
    <row r="739" spans="1:4" ht="12" hidden="1" customHeight="1" outlineLevel="1" x14ac:dyDescent="0.25">
      <c r="A739" s="179"/>
      <c r="B739" s="143">
        <v>4000</v>
      </c>
      <c r="C739" s="183" t="s">
        <v>177</v>
      </c>
      <c r="D739" s="181"/>
    </row>
    <row r="740" spans="1:4" ht="12" hidden="1" customHeight="1" outlineLevel="1" x14ac:dyDescent="0.25">
      <c r="A740" s="179"/>
      <c r="B740" s="143">
        <v>5000</v>
      </c>
      <c r="C740" s="144" t="s">
        <v>178</v>
      </c>
      <c r="D740" s="184"/>
    </row>
    <row r="741" spans="1:4" ht="12" hidden="1" customHeight="1" outlineLevel="1" x14ac:dyDescent="0.25">
      <c r="A741" s="179"/>
      <c r="B741" s="143">
        <v>6000</v>
      </c>
      <c r="C741" s="144" t="s">
        <v>179</v>
      </c>
      <c r="D741" s="181"/>
    </row>
    <row r="742" spans="1:4" ht="12" hidden="1" customHeight="1" outlineLevel="1" x14ac:dyDescent="0.25">
      <c r="A742" s="179"/>
      <c r="B742" s="143">
        <v>7000</v>
      </c>
      <c r="C742" s="144" t="s">
        <v>180</v>
      </c>
      <c r="D742" s="181"/>
    </row>
    <row r="743" spans="1:4" ht="12" hidden="1" customHeight="1" outlineLevel="1" x14ac:dyDescent="0.25">
      <c r="A743" s="179"/>
      <c r="B743" s="185">
        <v>8000</v>
      </c>
      <c r="C743" s="186" t="s">
        <v>181</v>
      </c>
      <c r="D743" s="164"/>
    </row>
    <row r="744" spans="1:4" ht="12" hidden="1" customHeight="1" outlineLevel="1" x14ac:dyDescent="0.25">
      <c r="A744" s="187" t="s">
        <v>307</v>
      </c>
      <c r="B744" s="188"/>
      <c r="C744" s="189" t="s">
        <v>308</v>
      </c>
      <c r="D744" s="190">
        <f t="shared" ref="D744" si="153">D745+D750+D753</f>
        <v>0</v>
      </c>
    </row>
    <row r="745" spans="1:4" ht="12" hidden="1" customHeight="1" outlineLevel="1" x14ac:dyDescent="0.25">
      <c r="A745" s="172"/>
      <c r="B745" s="173"/>
      <c r="C745" s="174" t="s">
        <v>173</v>
      </c>
      <c r="D745" s="175">
        <f t="shared" ref="D745" si="154">D746+D747+D748+D749+D751+D752</f>
        <v>0</v>
      </c>
    </row>
    <row r="746" spans="1:4" ht="12" hidden="1" customHeight="1" outlineLevel="1" x14ac:dyDescent="0.25">
      <c r="A746" s="172"/>
      <c r="B746" s="176">
        <v>1000</v>
      </c>
      <c r="C746" s="177" t="s">
        <v>174</v>
      </c>
      <c r="D746" s="178"/>
    </row>
    <row r="747" spans="1:4" ht="12" hidden="1" customHeight="1" outlineLevel="1" x14ac:dyDescent="0.25">
      <c r="A747" s="179"/>
      <c r="B747" s="180">
        <v>2000</v>
      </c>
      <c r="C747" s="163" t="s">
        <v>175</v>
      </c>
      <c r="D747" s="181"/>
    </row>
    <row r="748" spans="1:4" ht="12" hidden="1" customHeight="1" outlineLevel="1" x14ac:dyDescent="0.25">
      <c r="A748" s="179"/>
      <c r="B748" s="143">
        <v>3000</v>
      </c>
      <c r="C748" s="182" t="s">
        <v>176</v>
      </c>
      <c r="D748" s="181"/>
    </row>
    <row r="749" spans="1:4" ht="12" hidden="1" customHeight="1" outlineLevel="1" x14ac:dyDescent="0.25">
      <c r="A749" s="179"/>
      <c r="B749" s="143">
        <v>4000</v>
      </c>
      <c r="C749" s="183" t="s">
        <v>177</v>
      </c>
      <c r="D749" s="181"/>
    </row>
    <row r="750" spans="1:4" ht="12" hidden="1" customHeight="1" outlineLevel="1" x14ac:dyDescent="0.25">
      <c r="A750" s="179"/>
      <c r="B750" s="143">
        <v>5000</v>
      </c>
      <c r="C750" s="144" t="s">
        <v>178</v>
      </c>
      <c r="D750" s="184"/>
    </row>
    <row r="751" spans="1:4" ht="12" hidden="1" customHeight="1" outlineLevel="1" x14ac:dyDescent="0.25">
      <c r="A751" s="179"/>
      <c r="B751" s="143">
        <v>6000</v>
      </c>
      <c r="C751" s="144" t="s">
        <v>179</v>
      </c>
      <c r="D751" s="181"/>
    </row>
    <row r="752" spans="1:4" ht="12" hidden="1" customHeight="1" outlineLevel="1" x14ac:dyDescent="0.25">
      <c r="A752" s="179"/>
      <c r="B752" s="143">
        <v>7000</v>
      </c>
      <c r="C752" s="144" t="s">
        <v>180</v>
      </c>
      <c r="D752" s="181"/>
    </row>
    <row r="753" spans="1:4" ht="12" hidden="1" customHeight="1" outlineLevel="1" x14ac:dyDescent="0.25">
      <c r="A753" s="179"/>
      <c r="B753" s="185">
        <v>8000</v>
      </c>
      <c r="C753" s="186" t="s">
        <v>181</v>
      </c>
      <c r="D753" s="164"/>
    </row>
    <row r="754" spans="1:4" ht="12" hidden="1" customHeight="1" outlineLevel="1" x14ac:dyDescent="0.25">
      <c r="A754" s="210">
        <v>10.6</v>
      </c>
      <c r="B754" s="188"/>
      <c r="C754" s="189" t="s">
        <v>309</v>
      </c>
      <c r="D754" s="190">
        <f t="shared" ref="D754" si="155">D755+D760+D763</f>
        <v>0</v>
      </c>
    </row>
    <row r="755" spans="1:4" ht="12" hidden="1" customHeight="1" outlineLevel="1" x14ac:dyDescent="0.25">
      <c r="A755" s="172"/>
      <c r="B755" s="173"/>
      <c r="C755" s="174" t="s">
        <v>173</v>
      </c>
      <c r="D755" s="175">
        <f t="shared" ref="D755" si="156">D756+D757+D758+D759+D761+D762</f>
        <v>0</v>
      </c>
    </row>
    <row r="756" spans="1:4" ht="12" hidden="1" customHeight="1" outlineLevel="1" x14ac:dyDescent="0.25">
      <c r="A756" s="172"/>
      <c r="B756" s="176">
        <v>1000</v>
      </c>
      <c r="C756" s="177" t="s">
        <v>174</v>
      </c>
      <c r="D756" s="178"/>
    </row>
    <row r="757" spans="1:4" ht="12" hidden="1" customHeight="1" outlineLevel="1" x14ac:dyDescent="0.25">
      <c r="A757" s="179"/>
      <c r="B757" s="180">
        <v>2000</v>
      </c>
      <c r="C757" s="163" t="s">
        <v>175</v>
      </c>
      <c r="D757" s="181"/>
    </row>
    <row r="758" spans="1:4" ht="12" hidden="1" customHeight="1" outlineLevel="1" x14ac:dyDescent="0.25">
      <c r="A758" s="179"/>
      <c r="B758" s="143">
        <v>3000</v>
      </c>
      <c r="C758" s="182" t="s">
        <v>176</v>
      </c>
      <c r="D758" s="181"/>
    </row>
    <row r="759" spans="1:4" ht="12" hidden="1" customHeight="1" outlineLevel="1" x14ac:dyDescent="0.25">
      <c r="A759" s="179"/>
      <c r="B759" s="143">
        <v>4000</v>
      </c>
      <c r="C759" s="183" t="s">
        <v>177</v>
      </c>
      <c r="D759" s="181"/>
    </row>
    <row r="760" spans="1:4" ht="12" hidden="1" customHeight="1" outlineLevel="1" x14ac:dyDescent="0.25">
      <c r="A760" s="179"/>
      <c r="B760" s="143">
        <v>5000</v>
      </c>
      <c r="C760" s="144" t="s">
        <v>178</v>
      </c>
      <c r="D760" s="184"/>
    </row>
    <row r="761" spans="1:4" ht="12" hidden="1" customHeight="1" outlineLevel="1" x14ac:dyDescent="0.25">
      <c r="A761" s="179"/>
      <c r="B761" s="143">
        <v>6000</v>
      </c>
      <c r="C761" s="144" t="s">
        <v>179</v>
      </c>
      <c r="D761" s="181"/>
    </row>
    <row r="762" spans="1:4" ht="12" hidden="1" customHeight="1" outlineLevel="1" x14ac:dyDescent="0.25">
      <c r="A762" s="179"/>
      <c r="B762" s="143">
        <v>7000</v>
      </c>
      <c r="C762" s="144" t="s">
        <v>180</v>
      </c>
      <c r="D762" s="181"/>
    </row>
    <row r="763" spans="1:4" ht="12" hidden="1" customHeight="1" outlineLevel="1" x14ac:dyDescent="0.25">
      <c r="A763" s="179"/>
      <c r="B763" s="185">
        <v>8000</v>
      </c>
      <c r="C763" s="186" t="s">
        <v>181</v>
      </c>
      <c r="D763" s="164"/>
    </row>
    <row r="764" spans="1:4" ht="12" hidden="1" customHeight="1" outlineLevel="1" x14ac:dyDescent="0.25">
      <c r="A764" s="210">
        <v>10.7</v>
      </c>
      <c r="B764" s="188"/>
      <c r="C764" s="189" t="s">
        <v>310</v>
      </c>
      <c r="D764" s="190">
        <f t="shared" ref="D764" si="157">D765+D770+D773</f>
        <v>0</v>
      </c>
    </row>
    <row r="765" spans="1:4" ht="12" hidden="1" customHeight="1" outlineLevel="1" x14ac:dyDescent="0.25">
      <c r="A765" s="172"/>
      <c r="B765" s="173"/>
      <c r="C765" s="174" t="s">
        <v>173</v>
      </c>
      <c r="D765" s="175">
        <f t="shared" ref="D765" si="158">D766+D767+D768+D769+D771+D772</f>
        <v>0</v>
      </c>
    </row>
    <row r="766" spans="1:4" ht="12" hidden="1" customHeight="1" outlineLevel="1" x14ac:dyDescent="0.25">
      <c r="A766" s="172"/>
      <c r="B766" s="176">
        <v>1000</v>
      </c>
      <c r="C766" s="177" t="s">
        <v>174</v>
      </c>
      <c r="D766" s="178"/>
    </row>
    <row r="767" spans="1:4" ht="12" hidden="1" customHeight="1" outlineLevel="1" x14ac:dyDescent="0.25">
      <c r="A767" s="179"/>
      <c r="B767" s="180">
        <v>2000</v>
      </c>
      <c r="C767" s="163" t="s">
        <v>175</v>
      </c>
      <c r="D767" s="181"/>
    </row>
    <row r="768" spans="1:4" ht="12" hidden="1" customHeight="1" outlineLevel="1" x14ac:dyDescent="0.25">
      <c r="A768" s="179"/>
      <c r="B768" s="143">
        <v>3000</v>
      </c>
      <c r="C768" s="182" t="s">
        <v>176</v>
      </c>
      <c r="D768" s="181"/>
    </row>
    <row r="769" spans="1:4" ht="12" hidden="1" customHeight="1" outlineLevel="1" x14ac:dyDescent="0.25">
      <c r="A769" s="179"/>
      <c r="B769" s="143">
        <v>4000</v>
      </c>
      <c r="C769" s="183" t="s">
        <v>177</v>
      </c>
      <c r="D769" s="181"/>
    </row>
    <row r="770" spans="1:4" ht="12" hidden="1" customHeight="1" outlineLevel="1" x14ac:dyDescent="0.25">
      <c r="A770" s="179"/>
      <c r="B770" s="143">
        <v>5000</v>
      </c>
      <c r="C770" s="144" t="s">
        <v>178</v>
      </c>
      <c r="D770" s="184"/>
    </row>
    <row r="771" spans="1:4" ht="12" hidden="1" customHeight="1" outlineLevel="1" x14ac:dyDescent="0.25">
      <c r="A771" s="179"/>
      <c r="B771" s="143">
        <v>6000</v>
      </c>
      <c r="C771" s="144" t="s">
        <v>179</v>
      </c>
      <c r="D771" s="181"/>
    </row>
    <row r="772" spans="1:4" ht="12" hidden="1" customHeight="1" outlineLevel="1" x14ac:dyDescent="0.25">
      <c r="A772" s="179"/>
      <c r="B772" s="143">
        <v>7000</v>
      </c>
      <c r="C772" s="144" t="s">
        <v>180</v>
      </c>
      <c r="D772" s="181"/>
    </row>
    <row r="773" spans="1:4" ht="12" hidden="1" customHeight="1" outlineLevel="1" x14ac:dyDescent="0.25">
      <c r="A773" s="179"/>
      <c r="B773" s="185">
        <v>8000</v>
      </c>
      <c r="C773" s="186" t="s">
        <v>181</v>
      </c>
      <c r="D773" s="164"/>
    </row>
    <row r="774" spans="1:4" ht="12" hidden="1" customHeight="1" outlineLevel="1" x14ac:dyDescent="0.25">
      <c r="A774" s="210">
        <v>10.9</v>
      </c>
      <c r="B774" s="188"/>
      <c r="C774" s="189" t="s">
        <v>311</v>
      </c>
      <c r="D774" s="190">
        <f t="shared" ref="D774" si="159">D775+D780+D783</f>
        <v>0</v>
      </c>
    </row>
    <row r="775" spans="1:4" ht="12" hidden="1" customHeight="1" outlineLevel="1" x14ac:dyDescent="0.25">
      <c r="A775" s="172"/>
      <c r="B775" s="173"/>
      <c r="C775" s="174" t="s">
        <v>173</v>
      </c>
      <c r="D775" s="175">
        <f t="shared" ref="D775" si="160">D776+D777+D778+D779+D781+D782</f>
        <v>0</v>
      </c>
    </row>
    <row r="776" spans="1:4" ht="12" hidden="1" customHeight="1" outlineLevel="1" x14ac:dyDescent="0.25">
      <c r="A776" s="172"/>
      <c r="B776" s="176">
        <v>1000</v>
      </c>
      <c r="C776" s="177" t="s">
        <v>174</v>
      </c>
      <c r="D776" s="178"/>
    </row>
    <row r="777" spans="1:4" ht="12" hidden="1" customHeight="1" outlineLevel="1" x14ac:dyDescent="0.25">
      <c r="A777" s="179"/>
      <c r="B777" s="180">
        <v>2000</v>
      </c>
      <c r="C777" s="163" t="s">
        <v>175</v>
      </c>
      <c r="D777" s="181"/>
    </row>
    <row r="778" spans="1:4" ht="12" hidden="1" customHeight="1" outlineLevel="1" x14ac:dyDescent="0.25">
      <c r="A778" s="179"/>
      <c r="B778" s="143">
        <v>3000</v>
      </c>
      <c r="C778" s="182" t="s">
        <v>176</v>
      </c>
      <c r="D778" s="181"/>
    </row>
    <row r="779" spans="1:4" ht="12" hidden="1" customHeight="1" outlineLevel="1" x14ac:dyDescent="0.25">
      <c r="A779" s="179"/>
      <c r="B779" s="143">
        <v>4000</v>
      </c>
      <c r="C779" s="183" t="s">
        <v>177</v>
      </c>
      <c r="D779" s="181"/>
    </row>
    <row r="780" spans="1:4" ht="12" hidden="1" customHeight="1" outlineLevel="1" x14ac:dyDescent="0.25">
      <c r="A780" s="179"/>
      <c r="B780" s="143">
        <v>5000</v>
      </c>
      <c r="C780" s="144" t="s">
        <v>178</v>
      </c>
      <c r="D780" s="184"/>
    </row>
    <row r="781" spans="1:4" ht="12" hidden="1" customHeight="1" outlineLevel="1" x14ac:dyDescent="0.25">
      <c r="A781" s="179"/>
      <c r="B781" s="143">
        <v>6000</v>
      </c>
      <c r="C781" s="144" t="s">
        <v>179</v>
      </c>
      <c r="D781" s="181"/>
    </row>
    <row r="782" spans="1:4" ht="12" hidden="1" customHeight="1" outlineLevel="1" x14ac:dyDescent="0.25">
      <c r="A782" s="179"/>
      <c r="B782" s="143">
        <v>7000</v>
      </c>
      <c r="C782" s="144" t="s">
        <v>180</v>
      </c>
      <c r="D782" s="181"/>
    </row>
    <row r="783" spans="1:4" ht="12" hidden="1" customHeight="1" outlineLevel="1" x14ac:dyDescent="0.25">
      <c r="A783" s="179"/>
      <c r="B783" s="185">
        <v>8000</v>
      </c>
      <c r="C783" s="186" t="s">
        <v>181</v>
      </c>
      <c r="D783" s="164"/>
    </row>
    <row r="784" spans="1:4" ht="17.100000000000001" customHeight="1" collapsed="1" x14ac:dyDescent="0.25">
      <c r="A784" s="211"/>
      <c r="B784" s="212" t="s">
        <v>312</v>
      </c>
      <c r="C784" s="213"/>
      <c r="D784" s="167">
        <f t="shared" ref="D784" si="161">D785+D790+D793</f>
        <v>25490</v>
      </c>
    </row>
    <row r="785" spans="1:4" ht="12" customHeight="1" x14ac:dyDescent="0.25">
      <c r="A785" s="172"/>
      <c r="B785" s="173"/>
      <c r="C785" s="174" t="s">
        <v>173</v>
      </c>
      <c r="D785" s="214">
        <f t="shared" ref="D785" si="162">D786+D787+D788+D789+D791+D792</f>
        <v>14827</v>
      </c>
    </row>
    <row r="786" spans="1:4" ht="12" customHeight="1" x14ac:dyDescent="0.25">
      <c r="A786" s="172"/>
      <c r="B786" s="176">
        <v>1000</v>
      </c>
      <c r="C786" s="177" t="s">
        <v>174</v>
      </c>
      <c r="D786" s="215">
        <f t="shared" ref="D786:D793" si="163">D56+D136+D186+D306+D376+D436+D476+D576+D716</f>
        <v>4014</v>
      </c>
    </row>
    <row r="787" spans="1:4" ht="12" customHeight="1" x14ac:dyDescent="0.25">
      <c r="A787" s="179"/>
      <c r="B787" s="180">
        <v>2000</v>
      </c>
      <c r="C787" s="163" t="s">
        <v>175</v>
      </c>
      <c r="D787" s="215">
        <f t="shared" si="163"/>
        <v>10813</v>
      </c>
    </row>
    <row r="788" spans="1:4" ht="12" hidden="1" customHeight="1" outlineLevel="1" x14ac:dyDescent="0.25">
      <c r="A788" s="179"/>
      <c r="B788" s="143">
        <v>3000</v>
      </c>
      <c r="C788" s="182" t="s">
        <v>176</v>
      </c>
      <c r="D788" s="215">
        <f t="shared" si="163"/>
        <v>0</v>
      </c>
    </row>
    <row r="789" spans="1:4" ht="12" hidden="1" customHeight="1" outlineLevel="1" x14ac:dyDescent="0.25">
      <c r="A789" s="179"/>
      <c r="B789" s="143">
        <v>4000</v>
      </c>
      <c r="C789" s="183" t="s">
        <v>177</v>
      </c>
      <c r="D789" s="215">
        <f t="shared" si="163"/>
        <v>0</v>
      </c>
    </row>
    <row r="790" spans="1:4" ht="12" customHeight="1" collapsed="1" x14ac:dyDescent="0.25">
      <c r="A790" s="179"/>
      <c r="B790" s="143">
        <v>5000</v>
      </c>
      <c r="C790" s="144" t="s">
        <v>178</v>
      </c>
      <c r="D790" s="215">
        <f t="shared" si="163"/>
        <v>10663</v>
      </c>
    </row>
    <row r="791" spans="1:4" ht="12" hidden="1" customHeight="1" outlineLevel="1" x14ac:dyDescent="0.25">
      <c r="A791" s="179"/>
      <c r="B791" s="143">
        <v>6000</v>
      </c>
      <c r="C791" s="144" t="s">
        <v>179</v>
      </c>
      <c r="D791" s="215">
        <f t="shared" si="163"/>
        <v>0</v>
      </c>
    </row>
    <row r="792" spans="1:4" ht="12" hidden="1" customHeight="1" outlineLevel="1" x14ac:dyDescent="0.25">
      <c r="A792" s="179"/>
      <c r="B792" s="143">
        <v>7000</v>
      </c>
      <c r="C792" s="144" t="s">
        <v>180</v>
      </c>
      <c r="D792" s="215">
        <f t="shared" si="163"/>
        <v>0</v>
      </c>
    </row>
    <row r="793" spans="1:4" ht="12" hidden="1" customHeight="1" outlineLevel="1" x14ac:dyDescent="0.25">
      <c r="A793" s="179"/>
      <c r="B793" s="185">
        <v>8000</v>
      </c>
      <c r="C793" s="186" t="s">
        <v>181</v>
      </c>
      <c r="D793" s="215">
        <f t="shared" si="163"/>
        <v>0</v>
      </c>
    </row>
    <row r="794" spans="1:4" ht="17.100000000000001" hidden="1" customHeight="1" outlineLevel="1" x14ac:dyDescent="0.25">
      <c r="A794" s="211"/>
      <c r="B794" s="216"/>
      <c r="C794" s="213" t="s">
        <v>313</v>
      </c>
      <c r="D794" s="217">
        <f t="shared" ref="D794" si="164">D795+D798+D801</f>
        <v>0</v>
      </c>
    </row>
    <row r="795" spans="1:4" ht="12" hidden="1" customHeight="1" outlineLevel="1" x14ac:dyDescent="0.25">
      <c r="A795" s="179"/>
      <c r="B795" s="143">
        <v>9700</v>
      </c>
      <c r="C795" s="144" t="s">
        <v>314</v>
      </c>
      <c r="D795" s="145">
        <f t="shared" ref="D795" si="165">SUM(D796:D797)</f>
        <v>0</v>
      </c>
    </row>
    <row r="796" spans="1:4" ht="12" hidden="1" customHeight="1" outlineLevel="1" x14ac:dyDescent="0.25">
      <c r="A796" s="179"/>
      <c r="B796" s="218" t="s">
        <v>315</v>
      </c>
      <c r="C796" s="219" t="s">
        <v>316</v>
      </c>
      <c r="D796" s="220"/>
    </row>
    <row r="797" spans="1:4" ht="12" hidden="1" customHeight="1" outlineLevel="1" x14ac:dyDescent="0.25">
      <c r="A797" s="179"/>
      <c r="B797" s="218" t="s">
        <v>317</v>
      </c>
      <c r="C797" s="219" t="s">
        <v>318</v>
      </c>
      <c r="D797" s="220"/>
    </row>
    <row r="798" spans="1:4" ht="12" hidden="1" customHeight="1" outlineLevel="1" x14ac:dyDescent="0.25">
      <c r="A798" s="221"/>
      <c r="B798" s="143">
        <v>9800</v>
      </c>
      <c r="C798" s="144" t="s">
        <v>319</v>
      </c>
      <c r="D798" s="145">
        <f t="shared" ref="D798" si="166">SUM(D799:D800)</f>
        <v>0</v>
      </c>
    </row>
    <row r="799" spans="1:4" ht="12" hidden="1" customHeight="1" outlineLevel="1" x14ac:dyDescent="0.25">
      <c r="A799" s="221"/>
      <c r="B799" s="222">
        <v>9810</v>
      </c>
      <c r="C799" s="148" t="s">
        <v>320</v>
      </c>
      <c r="D799" s="220"/>
    </row>
    <row r="800" spans="1:4" ht="12" hidden="1" customHeight="1" outlineLevel="1" x14ac:dyDescent="0.25">
      <c r="A800" s="221"/>
      <c r="B800" s="222">
        <v>9820</v>
      </c>
      <c r="C800" s="148" t="s">
        <v>321</v>
      </c>
      <c r="D800" s="220"/>
    </row>
    <row r="801" spans="1:4" ht="12" hidden="1" customHeight="1" outlineLevel="1" collapsed="1" x14ac:dyDescent="0.25">
      <c r="A801" s="221"/>
      <c r="B801" s="143">
        <v>9900</v>
      </c>
      <c r="C801" s="144" t="s">
        <v>322</v>
      </c>
      <c r="D801" s="145">
        <f t="shared" ref="D801" si="167">SUM(D802:D804)</f>
        <v>0</v>
      </c>
    </row>
    <row r="802" spans="1:4" ht="12" hidden="1" customHeight="1" outlineLevel="1" x14ac:dyDescent="0.25">
      <c r="A802" s="221"/>
      <c r="B802" s="218" t="s">
        <v>323</v>
      </c>
      <c r="C802" s="148" t="s">
        <v>324</v>
      </c>
      <c r="D802" s="220"/>
    </row>
    <row r="803" spans="1:4" ht="12" hidden="1" customHeight="1" outlineLevel="1" x14ac:dyDescent="0.25">
      <c r="A803" s="221"/>
      <c r="B803" s="222">
        <v>9930</v>
      </c>
      <c r="C803" s="162" t="s">
        <v>325</v>
      </c>
      <c r="D803" s="220"/>
    </row>
    <row r="804" spans="1:4" ht="12" hidden="1" customHeight="1" outlineLevel="1" x14ac:dyDescent="0.25">
      <c r="A804" s="221"/>
      <c r="B804" s="223">
        <v>9950</v>
      </c>
      <c r="C804" s="148" t="s">
        <v>326</v>
      </c>
      <c r="D804" s="220"/>
    </row>
    <row r="805" spans="1:4" ht="17.100000000000001" customHeight="1" collapsed="1" x14ac:dyDescent="0.25">
      <c r="A805" s="224"/>
      <c r="B805" s="225"/>
      <c r="C805" s="226" t="s">
        <v>327</v>
      </c>
      <c r="D805" s="227">
        <f t="shared" ref="D805" si="168">D53+D794</f>
        <v>25490</v>
      </c>
    </row>
    <row r="806" spans="1:4" ht="17.100000000000001" customHeight="1" x14ac:dyDescent="0.25">
      <c r="A806" s="228"/>
      <c r="B806" s="229"/>
      <c r="C806" s="230" t="s">
        <v>328</v>
      </c>
      <c r="D806" s="231">
        <v>25490</v>
      </c>
    </row>
    <row r="807" spans="1:4" ht="17.100000000000001" customHeight="1" x14ac:dyDescent="0.25">
      <c r="A807" s="232"/>
      <c r="B807" s="233"/>
      <c r="C807" s="234" t="s">
        <v>329</v>
      </c>
      <c r="D807" s="235">
        <f t="shared" ref="D807" si="169">D806+D11-D805</f>
        <v>0</v>
      </c>
    </row>
    <row r="808" spans="1:4" x14ac:dyDescent="0.25">
      <c r="A808" s="236"/>
      <c r="B808" s="236"/>
      <c r="C808" s="237"/>
      <c r="D808" s="238"/>
    </row>
    <row r="809" spans="1:4" x14ac:dyDescent="0.25">
      <c r="A809" s="236"/>
      <c r="B809" s="236"/>
      <c r="C809" s="237"/>
      <c r="D809" s="238"/>
    </row>
    <row r="810" spans="1:4" x14ac:dyDescent="0.25">
      <c r="A810" s="236"/>
      <c r="B810" s="236"/>
      <c r="C810" s="237"/>
      <c r="D810" s="238"/>
    </row>
    <row r="811" spans="1:4" x14ac:dyDescent="0.25">
      <c r="A811" s="236"/>
      <c r="B811" s="236"/>
      <c r="C811" s="237"/>
      <c r="D811" s="238"/>
    </row>
    <row r="812" spans="1:4" x14ac:dyDescent="0.25">
      <c r="A812" s="236"/>
      <c r="B812" s="236"/>
      <c r="C812" s="237"/>
      <c r="D812" s="238"/>
    </row>
    <row r="813" spans="1:4" x14ac:dyDescent="0.25">
      <c r="A813" s="236"/>
      <c r="B813" s="236"/>
      <c r="C813" s="237"/>
      <c r="D813" s="238"/>
    </row>
    <row r="814" spans="1:4" x14ac:dyDescent="0.25">
      <c r="A814" s="236"/>
      <c r="B814" s="236"/>
      <c r="C814" s="237"/>
      <c r="D814" s="238"/>
    </row>
    <row r="815" spans="1:4" x14ac:dyDescent="0.25">
      <c r="A815" s="236"/>
      <c r="B815" s="236"/>
      <c r="C815" s="237"/>
      <c r="D815" s="238"/>
    </row>
    <row r="816" spans="1:4" x14ac:dyDescent="0.25">
      <c r="A816" s="236"/>
      <c r="B816" s="236"/>
      <c r="C816" s="237"/>
      <c r="D816" s="238"/>
    </row>
    <row r="817" spans="1:4" x14ac:dyDescent="0.25">
      <c r="A817" s="236"/>
      <c r="B817" s="236"/>
      <c r="C817" s="237"/>
      <c r="D817" s="238"/>
    </row>
    <row r="818" spans="1:4" x14ac:dyDescent="0.25">
      <c r="A818" s="236"/>
      <c r="B818" s="236"/>
      <c r="C818" s="237"/>
      <c r="D818" s="238"/>
    </row>
    <row r="819" spans="1:4" x14ac:dyDescent="0.25">
      <c r="C819" s="237"/>
      <c r="D819" s="238"/>
    </row>
    <row r="820" spans="1:4" x14ac:dyDescent="0.25">
      <c r="C820" s="237"/>
      <c r="D820" s="238"/>
    </row>
    <row r="821" spans="1:4" x14ac:dyDescent="0.25">
      <c r="C821" s="237"/>
      <c r="D821" s="238"/>
    </row>
    <row r="822" spans="1:4" x14ac:dyDescent="0.25">
      <c r="C822" s="237"/>
      <c r="D822" s="238"/>
    </row>
    <row r="823" spans="1:4" x14ac:dyDescent="0.25">
      <c r="C823" s="237"/>
      <c r="D823" s="238"/>
    </row>
  </sheetData>
  <mergeCells count="1">
    <mergeCell ref="A7:D7"/>
  </mergeCells>
  <pageMargins left="1.1811023622047245" right="0.31496062992126" top="0.74803149606299202" bottom="0.74803149606299202" header="0.31496062992126" footer="0.31496062992126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ABBDC-9B5B-4911-A298-D5373C061BAF}">
  <sheetPr>
    <pageSetUpPr fitToPage="1"/>
  </sheetPr>
  <dimension ref="A1:E101"/>
  <sheetViews>
    <sheetView workbookViewId="0">
      <selection activeCell="D2" sqref="D2"/>
    </sheetView>
  </sheetViews>
  <sheetFormatPr defaultColWidth="8.85546875" defaultRowHeight="15.75" outlineLevelRow="1" x14ac:dyDescent="0.25"/>
  <cols>
    <col min="1" max="1" width="10.7109375" style="242" customWidth="1"/>
    <col min="2" max="2" width="12.7109375" style="242" customWidth="1"/>
    <col min="3" max="3" width="61.7109375" style="243" customWidth="1"/>
    <col min="4" max="4" width="15.7109375" style="242" customWidth="1"/>
    <col min="5" max="5" width="10.42578125" style="242" customWidth="1"/>
    <col min="6" max="16384" width="8.85546875" style="242"/>
  </cols>
  <sheetData>
    <row r="1" spans="1:4" x14ac:dyDescent="0.25">
      <c r="D1" s="309" t="s">
        <v>406</v>
      </c>
    </row>
    <row r="2" spans="1:4" x14ac:dyDescent="0.25">
      <c r="D2" s="309" t="s">
        <v>407</v>
      </c>
    </row>
    <row r="3" spans="1:4" x14ac:dyDescent="0.25">
      <c r="D3" s="309" t="s">
        <v>95</v>
      </c>
    </row>
    <row r="4" spans="1:4" x14ac:dyDescent="0.25">
      <c r="D4" s="244"/>
    </row>
    <row r="5" spans="1:4" x14ac:dyDescent="0.2">
      <c r="A5" s="312" t="s">
        <v>341</v>
      </c>
      <c r="B5" s="312"/>
      <c r="C5" s="312"/>
      <c r="D5" s="312"/>
    </row>
    <row r="6" spans="1:4" x14ac:dyDescent="0.2">
      <c r="A6" s="312" t="s">
        <v>342</v>
      </c>
      <c r="B6" s="312"/>
      <c r="C6" s="312"/>
      <c r="D6" s="312"/>
    </row>
    <row r="7" spans="1:4" ht="12.75" customHeight="1" x14ac:dyDescent="0.2">
      <c r="B7" s="313"/>
      <c r="C7" s="313"/>
    </row>
    <row r="8" spans="1:4" ht="50.1" customHeight="1" x14ac:dyDescent="0.2">
      <c r="A8" s="245" t="s">
        <v>104</v>
      </c>
      <c r="B8" s="246" t="s">
        <v>105</v>
      </c>
      <c r="C8" s="247" t="s">
        <v>106</v>
      </c>
      <c r="D8" s="248" t="s">
        <v>331</v>
      </c>
    </row>
    <row r="9" spans="1:4" ht="13.5" customHeight="1" x14ac:dyDescent="0.2">
      <c r="A9" s="249">
        <v>1</v>
      </c>
      <c r="B9" s="250">
        <v>2</v>
      </c>
      <c r="C9" s="251">
        <v>3</v>
      </c>
      <c r="D9" s="252">
        <v>4</v>
      </c>
    </row>
    <row r="10" spans="1:4" ht="15" customHeight="1" x14ac:dyDescent="0.2">
      <c r="A10" s="253"/>
      <c r="B10" s="253"/>
      <c r="C10" s="254" t="s">
        <v>107</v>
      </c>
      <c r="D10" s="255">
        <f>D11+D19+D30+D33+D35+D43</f>
        <v>0</v>
      </c>
    </row>
    <row r="11" spans="1:4" ht="12.75" hidden="1" outlineLevel="1" x14ac:dyDescent="0.2">
      <c r="A11" s="256" t="s">
        <v>108</v>
      </c>
      <c r="B11" s="256"/>
      <c r="C11" s="257" t="s">
        <v>109</v>
      </c>
      <c r="D11" s="258">
        <f>SUM(D12:D18)</f>
        <v>0</v>
      </c>
    </row>
    <row r="12" spans="1:4" ht="12.75" hidden="1" outlineLevel="1" x14ac:dyDescent="0.2">
      <c r="A12" s="259"/>
      <c r="B12" s="260" t="s">
        <v>343</v>
      </c>
      <c r="C12" s="261" t="s">
        <v>111</v>
      </c>
      <c r="D12" s="262"/>
    </row>
    <row r="13" spans="1:4" ht="12.75" hidden="1" outlineLevel="1" x14ac:dyDescent="0.2">
      <c r="A13" s="259"/>
      <c r="B13" s="260" t="s">
        <v>344</v>
      </c>
      <c r="C13" s="261" t="s">
        <v>113</v>
      </c>
      <c r="D13" s="262"/>
    </row>
    <row r="14" spans="1:4" ht="12.75" hidden="1" outlineLevel="1" x14ac:dyDescent="0.2">
      <c r="A14" s="259"/>
      <c r="B14" s="260" t="s">
        <v>345</v>
      </c>
      <c r="C14" s="261" t="s">
        <v>115</v>
      </c>
      <c r="D14" s="262"/>
    </row>
    <row r="15" spans="1:4" ht="12.75" hidden="1" outlineLevel="1" x14ac:dyDescent="0.2">
      <c r="A15" s="259"/>
      <c r="B15" s="260" t="s">
        <v>346</v>
      </c>
      <c r="C15" s="261" t="s">
        <v>117</v>
      </c>
      <c r="D15" s="262"/>
    </row>
    <row r="16" spans="1:4" ht="12.75" hidden="1" outlineLevel="1" x14ac:dyDescent="0.2">
      <c r="A16" s="259"/>
      <c r="B16" s="260" t="s">
        <v>347</v>
      </c>
      <c r="C16" s="261" t="s">
        <v>119</v>
      </c>
      <c r="D16" s="262"/>
    </row>
    <row r="17" spans="1:5" ht="12.75" hidden="1" outlineLevel="1" x14ac:dyDescent="0.2">
      <c r="A17" s="259"/>
      <c r="B17" s="260" t="s">
        <v>348</v>
      </c>
      <c r="C17" s="261" t="s">
        <v>121</v>
      </c>
      <c r="D17" s="262"/>
    </row>
    <row r="18" spans="1:5" ht="12.75" hidden="1" outlineLevel="1" x14ac:dyDescent="0.2">
      <c r="A18" s="259"/>
      <c r="B18" s="260" t="s">
        <v>349</v>
      </c>
      <c r="C18" s="261" t="s">
        <v>127</v>
      </c>
      <c r="D18" s="262"/>
    </row>
    <row r="19" spans="1:5" ht="12.75" collapsed="1" x14ac:dyDescent="0.2">
      <c r="A19" s="256" t="s">
        <v>130</v>
      </c>
      <c r="B19" s="256"/>
      <c r="C19" s="257" t="s">
        <v>131</v>
      </c>
      <c r="D19" s="258">
        <f>SUM(D20:D29)</f>
        <v>0</v>
      </c>
    </row>
    <row r="20" spans="1:5" ht="12.75" hidden="1" outlineLevel="1" x14ac:dyDescent="0.2">
      <c r="A20" s="263"/>
      <c r="B20" s="264" t="s">
        <v>350</v>
      </c>
      <c r="C20" s="265" t="s">
        <v>133</v>
      </c>
      <c r="D20" s="258"/>
    </row>
    <row r="21" spans="1:5" ht="12.75" hidden="1" outlineLevel="1" x14ac:dyDescent="0.2">
      <c r="A21" s="263"/>
      <c r="B21" s="264" t="s">
        <v>351</v>
      </c>
      <c r="C21" s="265" t="s">
        <v>135</v>
      </c>
      <c r="D21" s="258"/>
    </row>
    <row r="22" spans="1:5" ht="12.75" hidden="1" outlineLevel="1" x14ac:dyDescent="0.2">
      <c r="A22" s="259"/>
      <c r="B22" s="260" t="s">
        <v>352</v>
      </c>
      <c r="C22" s="266" t="s">
        <v>137</v>
      </c>
      <c r="D22" s="267"/>
    </row>
    <row r="23" spans="1:5" ht="12.75" hidden="1" outlineLevel="1" x14ac:dyDescent="0.2">
      <c r="A23" s="259"/>
      <c r="B23" s="260" t="s">
        <v>353</v>
      </c>
      <c r="C23" s="266" t="s">
        <v>139</v>
      </c>
      <c r="D23" s="267"/>
    </row>
    <row r="24" spans="1:5" ht="12.75" hidden="1" outlineLevel="1" x14ac:dyDescent="0.2">
      <c r="A24" s="259"/>
      <c r="B24" s="260" t="s">
        <v>354</v>
      </c>
      <c r="C24" s="266" t="s">
        <v>141</v>
      </c>
      <c r="D24" s="267"/>
    </row>
    <row r="25" spans="1:5" ht="12.75" hidden="1" outlineLevel="1" x14ac:dyDescent="0.2">
      <c r="A25" s="259"/>
      <c r="B25" s="260" t="s">
        <v>355</v>
      </c>
      <c r="C25" s="261" t="s">
        <v>145</v>
      </c>
      <c r="D25" s="262"/>
    </row>
    <row r="26" spans="1:5" ht="12.75" hidden="1" outlineLevel="1" x14ac:dyDescent="0.2">
      <c r="A26" s="259"/>
      <c r="B26" s="260" t="s">
        <v>356</v>
      </c>
      <c r="C26" s="261" t="s">
        <v>147</v>
      </c>
      <c r="D26" s="262"/>
    </row>
    <row r="27" spans="1:5" ht="12.75" hidden="1" outlineLevel="1" x14ac:dyDescent="0.2">
      <c r="A27" s="259"/>
      <c r="B27" s="266">
        <v>10000</v>
      </c>
      <c r="C27" s="261" t="s">
        <v>148</v>
      </c>
      <c r="D27" s="262"/>
    </row>
    <row r="28" spans="1:5" ht="12.75" hidden="1" outlineLevel="1" collapsed="1" x14ac:dyDescent="0.2">
      <c r="A28" s="259"/>
      <c r="B28" s="260" t="s">
        <v>357</v>
      </c>
      <c r="C28" s="266" t="s">
        <v>150</v>
      </c>
      <c r="D28" s="262"/>
    </row>
    <row r="29" spans="1:5" ht="12.75" collapsed="1" x14ac:dyDescent="0.2">
      <c r="A29" s="259"/>
      <c r="B29" s="268">
        <v>13.2</v>
      </c>
      <c r="C29" s="265" t="s">
        <v>153</v>
      </c>
      <c r="D29" s="262">
        <v>0</v>
      </c>
    </row>
    <row r="30" spans="1:5" ht="12.75" hidden="1" outlineLevel="1" x14ac:dyDescent="0.2">
      <c r="A30" s="256" t="s">
        <v>154</v>
      </c>
      <c r="B30" s="256"/>
      <c r="C30" s="257" t="s">
        <v>155</v>
      </c>
      <c r="D30" s="258">
        <f>SUM(D31:D32)</f>
        <v>0</v>
      </c>
    </row>
    <row r="31" spans="1:5" ht="12.75" hidden="1" outlineLevel="1" x14ac:dyDescent="0.2">
      <c r="A31" s="259"/>
      <c r="B31" s="266">
        <v>21300</v>
      </c>
      <c r="C31" s="266" t="s">
        <v>156</v>
      </c>
      <c r="D31" s="262"/>
      <c r="E31" s="269"/>
    </row>
    <row r="32" spans="1:5" ht="12.75" hidden="1" outlineLevel="1" x14ac:dyDescent="0.2">
      <c r="A32" s="259"/>
      <c r="B32" s="266">
        <v>21400</v>
      </c>
      <c r="C32" s="266" t="s">
        <v>157</v>
      </c>
      <c r="D32" s="262"/>
    </row>
    <row r="33" spans="1:4" ht="12.75" hidden="1" outlineLevel="1" x14ac:dyDescent="0.2">
      <c r="A33" s="256" t="s">
        <v>158</v>
      </c>
      <c r="B33" s="256"/>
      <c r="C33" s="257" t="s">
        <v>159</v>
      </c>
      <c r="D33" s="258">
        <f>SUM(D34)</f>
        <v>0</v>
      </c>
    </row>
    <row r="34" spans="1:4" ht="12.75" hidden="1" outlineLevel="1" x14ac:dyDescent="0.2">
      <c r="A34" s="259"/>
      <c r="B34" s="260">
        <v>21100</v>
      </c>
      <c r="C34" s="266" t="s">
        <v>160</v>
      </c>
      <c r="D34" s="262"/>
    </row>
    <row r="35" spans="1:4" ht="12.75" hidden="1" outlineLevel="1" x14ac:dyDescent="0.2">
      <c r="A35" s="256" t="s">
        <v>161</v>
      </c>
      <c r="B35" s="256"/>
      <c r="C35" s="257" t="s">
        <v>162</v>
      </c>
      <c r="D35" s="258">
        <f>SUM(D36:D42)</f>
        <v>0</v>
      </c>
    </row>
    <row r="36" spans="1:4" ht="25.5" hidden="1" outlineLevel="1" x14ac:dyDescent="0.2">
      <c r="A36" s="259"/>
      <c r="B36" s="260">
        <v>18600</v>
      </c>
      <c r="C36" s="270" t="s">
        <v>358</v>
      </c>
      <c r="D36" s="262"/>
    </row>
    <row r="37" spans="1:4" ht="25.5" hidden="1" outlineLevel="1" x14ac:dyDescent="0.2">
      <c r="A37" s="259"/>
      <c r="B37" s="260">
        <v>18700</v>
      </c>
      <c r="C37" s="270" t="s">
        <v>359</v>
      </c>
      <c r="D37" s="262"/>
    </row>
    <row r="38" spans="1:4" ht="12.75" hidden="1" outlineLevel="1" x14ac:dyDescent="0.2">
      <c r="A38" s="259"/>
      <c r="B38" s="260">
        <v>18810</v>
      </c>
      <c r="C38" s="266" t="s">
        <v>360</v>
      </c>
      <c r="D38" s="262"/>
    </row>
    <row r="39" spans="1:4" ht="25.5" hidden="1" outlineLevel="1" x14ac:dyDescent="0.2">
      <c r="A39" s="259"/>
      <c r="B39" s="260">
        <v>18820</v>
      </c>
      <c r="C39" s="270" t="s">
        <v>361</v>
      </c>
      <c r="D39" s="262"/>
    </row>
    <row r="40" spans="1:4" ht="12.75" hidden="1" outlineLevel="1" x14ac:dyDescent="0.2">
      <c r="A40" s="259"/>
      <c r="B40" s="260">
        <v>19200</v>
      </c>
      <c r="C40" s="266" t="s">
        <v>168</v>
      </c>
      <c r="D40" s="262"/>
    </row>
    <row r="41" spans="1:4" ht="25.5" hidden="1" outlineLevel="1" x14ac:dyDescent="0.2">
      <c r="A41" s="259"/>
      <c r="B41" s="260">
        <v>19310</v>
      </c>
      <c r="C41" s="270" t="s">
        <v>362</v>
      </c>
      <c r="D41" s="262"/>
    </row>
    <row r="42" spans="1:4" ht="12.75" hidden="1" outlineLevel="1" x14ac:dyDescent="0.2">
      <c r="A42" s="259"/>
      <c r="B42" s="260">
        <v>19320</v>
      </c>
      <c r="C42" s="266" t="s">
        <v>363</v>
      </c>
      <c r="D42" s="262"/>
    </row>
    <row r="43" spans="1:4" ht="12.75" hidden="1" outlineLevel="1" x14ac:dyDescent="0.2">
      <c r="A43" s="256" t="s">
        <v>364</v>
      </c>
      <c r="B43" s="256"/>
      <c r="C43" s="257" t="s">
        <v>365</v>
      </c>
      <c r="D43" s="258">
        <f>SUM(D44)</f>
        <v>0</v>
      </c>
    </row>
    <row r="44" spans="1:4" ht="12.75" hidden="1" outlineLevel="1" x14ac:dyDescent="0.2">
      <c r="A44" s="259"/>
      <c r="B44" s="266">
        <v>21700</v>
      </c>
      <c r="C44" s="266" t="s">
        <v>365</v>
      </c>
      <c r="D44" s="262"/>
    </row>
    <row r="45" spans="1:4" ht="15" customHeight="1" collapsed="1" x14ac:dyDescent="0.2">
      <c r="A45" s="271"/>
      <c r="B45" s="253"/>
      <c r="C45" s="272" t="s">
        <v>170</v>
      </c>
      <c r="D45" s="273">
        <f>D47+D60+D77+D78</f>
        <v>1998</v>
      </c>
    </row>
    <row r="46" spans="1:4" ht="15" customHeight="1" x14ac:dyDescent="0.2">
      <c r="A46" s="274"/>
      <c r="B46" s="275" t="s">
        <v>312</v>
      </c>
      <c r="C46" s="276"/>
      <c r="D46" s="277">
        <f>D47+D63+D77+D78</f>
        <v>1998</v>
      </c>
    </row>
    <row r="47" spans="1:4" s="280" customFormat="1" ht="12.75" x14ac:dyDescent="0.2">
      <c r="A47" s="278" t="s">
        <v>108</v>
      </c>
      <c r="B47" s="173"/>
      <c r="C47" s="174" t="s">
        <v>200</v>
      </c>
      <c r="D47" s="279">
        <v>1998</v>
      </c>
    </row>
    <row r="48" spans="1:4" s="280" customFormat="1" ht="12.75" hidden="1" outlineLevel="1" x14ac:dyDescent="0.2">
      <c r="A48" s="278" t="s">
        <v>366</v>
      </c>
      <c r="B48" s="176">
        <v>10000</v>
      </c>
      <c r="C48" s="177" t="s">
        <v>367</v>
      </c>
      <c r="D48" s="281">
        <f>SUM(D49:D55)</f>
        <v>0</v>
      </c>
    </row>
    <row r="49" spans="1:5" ht="12.75" hidden="1" outlineLevel="1" x14ac:dyDescent="0.2">
      <c r="A49" s="282"/>
      <c r="B49" s="222">
        <v>11100</v>
      </c>
      <c r="C49" s="148" t="s">
        <v>368</v>
      </c>
      <c r="D49" s="262"/>
    </row>
    <row r="50" spans="1:5" ht="25.5" hidden="1" outlineLevel="1" x14ac:dyDescent="0.2">
      <c r="A50" s="282"/>
      <c r="B50" s="222">
        <v>12000</v>
      </c>
      <c r="C50" s="162" t="s">
        <v>369</v>
      </c>
      <c r="D50" s="262"/>
    </row>
    <row r="51" spans="1:5" ht="12.75" hidden="1" outlineLevel="1" x14ac:dyDescent="0.2">
      <c r="A51" s="282"/>
      <c r="B51" s="222">
        <v>21000</v>
      </c>
      <c r="C51" s="148" t="s">
        <v>370</v>
      </c>
      <c r="D51" s="262"/>
    </row>
    <row r="52" spans="1:5" ht="12.75" hidden="1" outlineLevel="1" collapsed="1" x14ac:dyDescent="0.2">
      <c r="A52" s="282"/>
      <c r="B52" s="222">
        <v>22000</v>
      </c>
      <c r="C52" s="148" t="s">
        <v>371</v>
      </c>
      <c r="D52" s="262"/>
    </row>
    <row r="53" spans="1:5" ht="12.75" hidden="1" outlineLevel="1" x14ac:dyDescent="0.2">
      <c r="A53" s="282"/>
      <c r="B53" s="222"/>
      <c r="C53" s="283" t="s">
        <v>372</v>
      </c>
      <c r="D53" s="262"/>
      <c r="E53" s="269"/>
    </row>
    <row r="54" spans="1:5" ht="12.75" hidden="1" outlineLevel="1" x14ac:dyDescent="0.2">
      <c r="A54" s="282"/>
      <c r="B54" s="222">
        <v>23000</v>
      </c>
      <c r="C54" s="148" t="s">
        <v>373</v>
      </c>
      <c r="D54" s="262"/>
    </row>
    <row r="55" spans="1:5" ht="12.75" hidden="1" outlineLevel="1" x14ac:dyDescent="0.2">
      <c r="A55" s="282"/>
      <c r="B55" s="222">
        <v>24000</v>
      </c>
      <c r="C55" s="284" t="s">
        <v>374</v>
      </c>
      <c r="D55" s="262"/>
    </row>
    <row r="56" spans="1:5" ht="12.75" hidden="1" outlineLevel="1" x14ac:dyDescent="0.2">
      <c r="A56" s="282"/>
      <c r="B56" s="222">
        <v>25000</v>
      </c>
      <c r="C56" s="284" t="s">
        <v>375</v>
      </c>
      <c r="D56" s="285"/>
    </row>
    <row r="57" spans="1:5" ht="12.75" hidden="1" outlineLevel="1" x14ac:dyDescent="0.2">
      <c r="A57" s="282" t="s">
        <v>376</v>
      </c>
      <c r="B57" s="143">
        <v>22750</v>
      </c>
      <c r="C57" s="286" t="s">
        <v>377</v>
      </c>
      <c r="D57" s="258">
        <f>SUM(D58:D59)</f>
        <v>0</v>
      </c>
    </row>
    <row r="58" spans="1:5" ht="12.75" hidden="1" outlineLevel="1" x14ac:dyDescent="0.2">
      <c r="A58" s="282"/>
      <c r="B58" s="143">
        <v>30000</v>
      </c>
      <c r="C58" s="182" t="s">
        <v>176</v>
      </c>
      <c r="D58" s="262"/>
    </row>
    <row r="59" spans="1:5" ht="25.5" hidden="1" outlineLevel="1" x14ac:dyDescent="0.2">
      <c r="A59" s="282"/>
      <c r="B59" s="222">
        <v>32000</v>
      </c>
      <c r="C59" s="287" t="s">
        <v>378</v>
      </c>
      <c r="D59" s="262"/>
    </row>
    <row r="60" spans="1:5" ht="25.5" hidden="1" outlineLevel="1" x14ac:dyDescent="0.2">
      <c r="A60" s="282" t="s">
        <v>379</v>
      </c>
      <c r="B60" s="288">
        <v>33000</v>
      </c>
      <c r="C60" s="289" t="s">
        <v>380</v>
      </c>
      <c r="D60" s="258"/>
    </row>
    <row r="61" spans="1:5" ht="12.75" hidden="1" outlineLevel="1" x14ac:dyDescent="0.2">
      <c r="A61" s="282"/>
      <c r="B61" s="143">
        <v>40000</v>
      </c>
      <c r="C61" s="183" t="s">
        <v>177</v>
      </c>
      <c r="D61" s="258">
        <f>SUM(D62:D63)</f>
        <v>0</v>
      </c>
    </row>
    <row r="62" spans="1:5" ht="12.75" hidden="1" outlineLevel="1" x14ac:dyDescent="0.2">
      <c r="A62" s="282"/>
      <c r="B62" s="222">
        <v>42000</v>
      </c>
      <c r="C62" s="148" t="s">
        <v>381</v>
      </c>
      <c r="D62" s="262"/>
    </row>
    <row r="63" spans="1:5" ht="12.75" hidden="1" outlineLevel="1" x14ac:dyDescent="0.2">
      <c r="A63" s="282" t="s">
        <v>382</v>
      </c>
      <c r="B63" s="222">
        <v>43100</v>
      </c>
      <c r="C63" s="148" t="s">
        <v>383</v>
      </c>
      <c r="D63" s="258"/>
    </row>
    <row r="64" spans="1:5" ht="12.75" hidden="1" outlineLevel="1" x14ac:dyDescent="0.2">
      <c r="A64" s="282"/>
      <c r="B64" s="143">
        <v>50000</v>
      </c>
      <c r="C64" s="144" t="s">
        <v>178</v>
      </c>
      <c r="D64" s="258">
        <f>SUM(D65:D66)</f>
        <v>0</v>
      </c>
    </row>
    <row r="65" spans="1:4" ht="12.75" hidden="1" outlineLevel="1" x14ac:dyDescent="0.2">
      <c r="A65" s="282"/>
      <c r="B65" s="222">
        <v>51000</v>
      </c>
      <c r="C65" s="148" t="s">
        <v>384</v>
      </c>
      <c r="D65" s="262"/>
    </row>
    <row r="66" spans="1:4" ht="12.75" hidden="1" outlineLevel="1" x14ac:dyDescent="0.2">
      <c r="A66" s="282" t="s">
        <v>376</v>
      </c>
      <c r="B66" s="222">
        <v>52000</v>
      </c>
      <c r="C66" s="148" t="s">
        <v>385</v>
      </c>
      <c r="D66" s="258"/>
    </row>
    <row r="67" spans="1:4" ht="25.5" hidden="1" outlineLevel="1" x14ac:dyDescent="0.2">
      <c r="A67" s="282"/>
      <c r="B67" s="290">
        <v>53000</v>
      </c>
      <c r="C67" s="159" t="s">
        <v>386</v>
      </c>
      <c r="D67" s="258"/>
    </row>
    <row r="68" spans="1:4" ht="12.75" collapsed="1" x14ac:dyDescent="0.2">
      <c r="A68" s="282"/>
      <c r="B68" s="143">
        <v>6000</v>
      </c>
      <c r="C68" s="144" t="s">
        <v>179</v>
      </c>
      <c r="D68" s="258">
        <f>SUM(D69:D71)</f>
        <v>1998</v>
      </c>
    </row>
    <row r="69" spans="1:4" ht="12.75" x14ac:dyDescent="0.2">
      <c r="A69" s="282"/>
      <c r="B69" s="222">
        <v>6200</v>
      </c>
      <c r="C69" s="148" t="s">
        <v>387</v>
      </c>
      <c r="D69" s="262">
        <v>1998</v>
      </c>
    </row>
    <row r="70" spans="1:4" ht="12.75" hidden="1" outlineLevel="1" x14ac:dyDescent="0.2">
      <c r="A70" s="282" t="s">
        <v>388</v>
      </c>
      <c r="B70" s="222">
        <v>63000</v>
      </c>
      <c r="C70" s="148" t="s">
        <v>389</v>
      </c>
      <c r="D70" s="258"/>
    </row>
    <row r="71" spans="1:4" ht="25.5" hidden="1" outlineLevel="1" x14ac:dyDescent="0.2">
      <c r="A71" s="282"/>
      <c r="B71" s="222">
        <v>64000</v>
      </c>
      <c r="C71" s="162" t="s">
        <v>390</v>
      </c>
      <c r="D71" s="258"/>
    </row>
    <row r="72" spans="1:4" ht="12.75" hidden="1" outlineLevel="1" x14ac:dyDescent="0.2">
      <c r="A72" s="282"/>
      <c r="B72" s="143">
        <v>70000</v>
      </c>
      <c r="C72" s="144" t="s">
        <v>180</v>
      </c>
      <c r="D72" s="258">
        <f>SUM(D73:D78)</f>
        <v>0</v>
      </c>
    </row>
    <row r="73" spans="1:4" ht="12.75" hidden="1" outlineLevel="1" x14ac:dyDescent="0.2">
      <c r="A73" s="282"/>
      <c r="B73" s="222">
        <v>72100</v>
      </c>
      <c r="C73" s="162" t="s">
        <v>391</v>
      </c>
      <c r="D73" s="262"/>
    </row>
    <row r="74" spans="1:4" ht="12.75" hidden="1" outlineLevel="1" x14ac:dyDescent="0.2">
      <c r="A74" s="282"/>
      <c r="B74" s="222">
        <v>72130</v>
      </c>
      <c r="C74" s="162" t="s">
        <v>392</v>
      </c>
      <c r="D74" s="262"/>
    </row>
    <row r="75" spans="1:4" ht="12.75" hidden="1" outlineLevel="1" x14ac:dyDescent="0.2">
      <c r="A75" s="282"/>
      <c r="B75" s="222">
        <v>72140</v>
      </c>
      <c r="C75" s="162" t="s">
        <v>393</v>
      </c>
      <c r="D75" s="262"/>
    </row>
    <row r="76" spans="1:4" ht="12.75" hidden="1" outlineLevel="1" x14ac:dyDescent="0.2">
      <c r="A76" s="282"/>
      <c r="B76" s="222">
        <v>72150</v>
      </c>
      <c r="C76" s="162" t="s">
        <v>394</v>
      </c>
      <c r="D76" s="262"/>
    </row>
    <row r="77" spans="1:4" ht="25.5" hidden="1" outlineLevel="1" x14ac:dyDescent="0.2">
      <c r="A77" s="282" t="s">
        <v>154</v>
      </c>
      <c r="B77" s="222">
        <v>72400</v>
      </c>
      <c r="C77" s="159" t="s">
        <v>395</v>
      </c>
      <c r="D77" s="285"/>
    </row>
    <row r="78" spans="1:4" ht="12.75" hidden="1" outlineLevel="1" x14ac:dyDescent="0.2">
      <c r="A78" s="282" t="s">
        <v>396</v>
      </c>
      <c r="B78" s="222">
        <v>72600</v>
      </c>
      <c r="C78" s="148" t="s">
        <v>397</v>
      </c>
      <c r="D78" s="285"/>
    </row>
    <row r="79" spans="1:4" ht="25.5" hidden="1" outlineLevel="1" x14ac:dyDescent="0.2">
      <c r="A79" s="278"/>
      <c r="B79" s="222">
        <v>72700</v>
      </c>
      <c r="C79" s="162" t="s">
        <v>398</v>
      </c>
      <c r="D79" s="279"/>
    </row>
    <row r="80" spans="1:4" ht="25.5" hidden="1" outlineLevel="1" x14ac:dyDescent="0.2">
      <c r="A80" s="282"/>
      <c r="B80" s="291">
        <v>80000</v>
      </c>
      <c r="C80" s="186" t="s">
        <v>181</v>
      </c>
      <c r="D80" s="258">
        <f>SUM(D81:D82)</f>
        <v>0</v>
      </c>
    </row>
    <row r="81" spans="1:4" ht="12.75" hidden="1" outlineLevel="1" x14ac:dyDescent="0.2">
      <c r="A81" s="282"/>
      <c r="B81" s="292">
        <v>81000</v>
      </c>
      <c r="C81" s="293" t="s">
        <v>399</v>
      </c>
      <c r="D81" s="267"/>
    </row>
    <row r="82" spans="1:4" ht="25.5" hidden="1" outlineLevel="1" x14ac:dyDescent="0.2">
      <c r="A82" s="282"/>
      <c r="B82" s="292">
        <v>89000</v>
      </c>
      <c r="C82" s="294" t="s">
        <v>400</v>
      </c>
      <c r="D82" s="267"/>
    </row>
    <row r="83" spans="1:4" ht="15" customHeight="1" collapsed="1" x14ac:dyDescent="0.2">
      <c r="A83" s="295"/>
      <c r="B83" s="296"/>
      <c r="C83" s="297" t="s">
        <v>327</v>
      </c>
      <c r="D83" s="298">
        <f>D45+D79</f>
        <v>1998</v>
      </c>
    </row>
    <row r="84" spans="1:4" ht="15" customHeight="1" x14ac:dyDescent="0.2">
      <c r="A84" s="299"/>
      <c r="B84" s="300"/>
      <c r="C84" s="301" t="s">
        <v>328</v>
      </c>
      <c r="D84" s="302">
        <v>74909</v>
      </c>
    </row>
    <row r="85" spans="1:4" ht="15" customHeight="1" x14ac:dyDescent="0.2">
      <c r="A85" s="303"/>
      <c r="B85" s="304"/>
      <c r="C85" s="305" t="s">
        <v>329</v>
      </c>
      <c r="D85" s="306">
        <v>72911</v>
      </c>
    </row>
    <row r="86" spans="1:4" ht="12.75" x14ac:dyDescent="0.2">
      <c r="C86" s="242"/>
      <c r="D86" s="307"/>
    </row>
    <row r="87" spans="1:4" ht="12.75" x14ac:dyDescent="0.2">
      <c r="C87" s="242"/>
      <c r="D87" s="307"/>
    </row>
    <row r="88" spans="1:4" ht="12.75" x14ac:dyDescent="0.2">
      <c r="C88" s="242"/>
      <c r="D88" s="307"/>
    </row>
    <row r="89" spans="1:4" ht="12.75" x14ac:dyDescent="0.2">
      <c r="C89" s="242"/>
      <c r="D89" s="307"/>
    </row>
    <row r="90" spans="1:4" ht="12.75" x14ac:dyDescent="0.2">
      <c r="C90" s="242"/>
      <c r="D90" s="307"/>
    </row>
    <row r="91" spans="1:4" ht="12.75" x14ac:dyDescent="0.2">
      <c r="C91" s="242"/>
      <c r="D91" s="307"/>
    </row>
    <row r="92" spans="1:4" ht="12.75" x14ac:dyDescent="0.2">
      <c r="C92" s="242"/>
      <c r="D92" s="307"/>
    </row>
    <row r="93" spans="1:4" ht="12.75" x14ac:dyDescent="0.2">
      <c r="C93" s="242"/>
      <c r="D93" s="307"/>
    </row>
    <row r="94" spans="1:4" ht="12.75" x14ac:dyDescent="0.2">
      <c r="C94" s="242"/>
      <c r="D94" s="307"/>
    </row>
    <row r="95" spans="1:4" ht="12.75" x14ac:dyDescent="0.2">
      <c r="C95" s="242"/>
      <c r="D95" s="307"/>
    </row>
    <row r="96" spans="1:4" ht="12.75" x14ac:dyDescent="0.2">
      <c r="C96" s="242"/>
      <c r="D96" s="307"/>
    </row>
    <row r="97" spans="3:4" ht="12.75" x14ac:dyDescent="0.2">
      <c r="C97" s="242"/>
      <c r="D97" s="307"/>
    </row>
    <row r="98" spans="3:4" ht="12.75" x14ac:dyDescent="0.2">
      <c r="C98" s="242"/>
      <c r="D98" s="307"/>
    </row>
    <row r="99" spans="3:4" ht="12.75" x14ac:dyDescent="0.2">
      <c r="C99" s="242"/>
      <c r="D99" s="307"/>
    </row>
    <row r="100" spans="3:4" ht="12.75" x14ac:dyDescent="0.2">
      <c r="C100" s="242"/>
      <c r="D100" s="307"/>
    </row>
    <row r="101" spans="3:4" ht="12.75" x14ac:dyDescent="0.2">
      <c r="C101" s="242"/>
      <c r="D101" s="307"/>
    </row>
  </sheetData>
  <mergeCells count="3">
    <mergeCell ref="A5:D5"/>
    <mergeCell ref="A6:D6"/>
    <mergeCell ref="B7:C7"/>
  </mergeCells>
  <pageMargins left="1.1811023622047245" right="0.118110236220472" top="0.74803149606299202" bottom="0.74803149606299202" header="0.31496062992126" footer="0.31496062992126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7"/>
  <sheetViews>
    <sheetView workbookViewId="0">
      <selection activeCell="E9" sqref="E9:E12"/>
    </sheetView>
  </sheetViews>
  <sheetFormatPr defaultRowHeight="12.75" outlineLevelCol="1" x14ac:dyDescent="0.2"/>
  <cols>
    <col min="1" max="1" width="7.5703125" style="4" customWidth="1"/>
    <col min="2" max="2" width="40.28515625" style="4" customWidth="1"/>
    <col min="3" max="3" width="13" style="4" customWidth="1"/>
    <col min="4" max="4" width="12.5703125" style="4" customWidth="1"/>
    <col min="5" max="5" width="14.7109375" style="6" customWidth="1"/>
    <col min="6" max="6" width="13.7109375" style="4" hidden="1" customWidth="1" outlineLevel="1"/>
    <col min="7" max="7" width="13.42578125" style="4" hidden="1" customWidth="1" outlineLevel="1"/>
    <col min="8" max="8" width="12.28515625" style="4" hidden="1" customWidth="1" outlineLevel="1"/>
    <col min="9" max="9" width="9.140625" style="4" collapsed="1"/>
    <col min="10" max="246" width="9.140625" style="4"/>
    <col min="247" max="247" width="7.5703125" style="4" customWidth="1"/>
    <col min="248" max="248" width="40.28515625" style="4" customWidth="1"/>
    <col min="249" max="249" width="14.28515625" style="4" customWidth="1"/>
    <col min="250" max="250" width="13.42578125" style="4" customWidth="1"/>
    <col min="251" max="251" width="13.140625" style="4" customWidth="1"/>
    <col min="252" max="254" width="0" style="4" hidden="1" customWidth="1"/>
    <col min="255" max="255" width="15.140625" style="4" customWidth="1"/>
    <col min="256" max="502" width="9.140625" style="4"/>
    <col min="503" max="503" width="7.5703125" style="4" customWidth="1"/>
    <col min="504" max="504" width="40.28515625" style="4" customWidth="1"/>
    <col min="505" max="505" width="14.28515625" style="4" customWidth="1"/>
    <col min="506" max="506" width="13.42578125" style="4" customWidth="1"/>
    <col min="507" max="507" width="13.140625" style="4" customWidth="1"/>
    <col min="508" max="510" width="0" style="4" hidden="1" customWidth="1"/>
    <col min="511" max="511" width="15.140625" style="4" customWidth="1"/>
    <col min="512" max="758" width="9.140625" style="4"/>
    <col min="759" max="759" width="7.5703125" style="4" customWidth="1"/>
    <col min="760" max="760" width="40.28515625" style="4" customWidth="1"/>
    <col min="761" max="761" width="14.28515625" style="4" customWidth="1"/>
    <col min="762" max="762" width="13.42578125" style="4" customWidth="1"/>
    <col min="763" max="763" width="13.140625" style="4" customWidth="1"/>
    <col min="764" max="766" width="0" style="4" hidden="1" customWidth="1"/>
    <col min="767" max="767" width="15.140625" style="4" customWidth="1"/>
    <col min="768" max="1014" width="9.140625" style="4"/>
    <col min="1015" max="1015" width="7.5703125" style="4" customWidth="1"/>
    <col min="1016" max="1016" width="40.28515625" style="4" customWidth="1"/>
    <col min="1017" max="1017" width="14.28515625" style="4" customWidth="1"/>
    <col min="1018" max="1018" width="13.42578125" style="4" customWidth="1"/>
    <col min="1019" max="1019" width="13.140625" style="4" customWidth="1"/>
    <col min="1020" max="1022" width="0" style="4" hidden="1" customWidth="1"/>
    <col min="1023" max="1023" width="15.140625" style="4" customWidth="1"/>
    <col min="1024" max="1270" width="9.140625" style="4"/>
    <col min="1271" max="1271" width="7.5703125" style="4" customWidth="1"/>
    <col min="1272" max="1272" width="40.28515625" style="4" customWidth="1"/>
    <col min="1273" max="1273" width="14.28515625" style="4" customWidth="1"/>
    <col min="1274" max="1274" width="13.42578125" style="4" customWidth="1"/>
    <col min="1275" max="1275" width="13.140625" style="4" customWidth="1"/>
    <col min="1276" max="1278" width="0" style="4" hidden="1" customWidth="1"/>
    <col min="1279" max="1279" width="15.140625" style="4" customWidth="1"/>
    <col min="1280" max="1526" width="9.140625" style="4"/>
    <col min="1527" max="1527" width="7.5703125" style="4" customWidth="1"/>
    <col min="1528" max="1528" width="40.28515625" style="4" customWidth="1"/>
    <col min="1529" max="1529" width="14.28515625" style="4" customWidth="1"/>
    <col min="1530" max="1530" width="13.42578125" style="4" customWidth="1"/>
    <col min="1531" max="1531" width="13.140625" style="4" customWidth="1"/>
    <col min="1532" max="1534" width="0" style="4" hidden="1" customWidth="1"/>
    <col min="1535" max="1535" width="15.140625" style="4" customWidth="1"/>
    <col min="1536" max="1782" width="9.140625" style="4"/>
    <col min="1783" max="1783" width="7.5703125" style="4" customWidth="1"/>
    <col min="1784" max="1784" width="40.28515625" style="4" customWidth="1"/>
    <col min="1785" max="1785" width="14.28515625" style="4" customWidth="1"/>
    <col min="1786" max="1786" width="13.42578125" style="4" customWidth="1"/>
    <col min="1787" max="1787" width="13.140625" style="4" customWidth="1"/>
    <col min="1788" max="1790" width="0" style="4" hidden="1" customWidth="1"/>
    <col min="1791" max="1791" width="15.140625" style="4" customWidth="1"/>
    <col min="1792" max="2038" width="9.140625" style="4"/>
    <col min="2039" max="2039" width="7.5703125" style="4" customWidth="1"/>
    <col min="2040" max="2040" width="40.28515625" style="4" customWidth="1"/>
    <col min="2041" max="2041" width="14.28515625" style="4" customWidth="1"/>
    <col min="2042" max="2042" width="13.42578125" style="4" customWidth="1"/>
    <col min="2043" max="2043" width="13.140625" style="4" customWidth="1"/>
    <col min="2044" max="2046" width="0" style="4" hidden="1" customWidth="1"/>
    <col min="2047" max="2047" width="15.140625" style="4" customWidth="1"/>
    <col min="2048" max="2294" width="9.140625" style="4"/>
    <col min="2295" max="2295" width="7.5703125" style="4" customWidth="1"/>
    <col min="2296" max="2296" width="40.28515625" style="4" customWidth="1"/>
    <col min="2297" max="2297" width="14.28515625" style="4" customWidth="1"/>
    <col min="2298" max="2298" width="13.42578125" style="4" customWidth="1"/>
    <col min="2299" max="2299" width="13.140625" style="4" customWidth="1"/>
    <col min="2300" max="2302" width="0" style="4" hidden="1" customWidth="1"/>
    <col min="2303" max="2303" width="15.140625" style="4" customWidth="1"/>
    <col min="2304" max="2550" width="9.140625" style="4"/>
    <col min="2551" max="2551" width="7.5703125" style="4" customWidth="1"/>
    <col min="2552" max="2552" width="40.28515625" style="4" customWidth="1"/>
    <col min="2553" max="2553" width="14.28515625" style="4" customWidth="1"/>
    <col min="2554" max="2554" width="13.42578125" style="4" customWidth="1"/>
    <col min="2555" max="2555" width="13.140625" style="4" customWidth="1"/>
    <col min="2556" max="2558" width="0" style="4" hidden="1" customWidth="1"/>
    <col min="2559" max="2559" width="15.140625" style="4" customWidth="1"/>
    <col min="2560" max="2806" width="9.140625" style="4"/>
    <col min="2807" max="2807" width="7.5703125" style="4" customWidth="1"/>
    <col min="2808" max="2808" width="40.28515625" style="4" customWidth="1"/>
    <col min="2809" max="2809" width="14.28515625" style="4" customWidth="1"/>
    <col min="2810" max="2810" width="13.42578125" style="4" customWidth="1"/>
    <col min="2811" max="2811" width="13.140625" style="4" customWidth="1"/>
    <col min="2812" max="2814" width="0" style="4" hidden="1" customWidth="1"/>
    <col min="2815" max="2815" width="15.140625" style="4" customWidth="1"/>
    <col min="2816" max="3062" width="9.140625" style="4"/>
    <col min="3063" max="3063" width="7.5703125" style="4" customWidth="1"/>
    <col min="3064" max="3064" width="40.28515625" style="4" customWidth="1"/>
    <col min="3065" max="3065" width="14.28515625" style="4" customWidth="1"/>
    <col min="3066" max="3066" width="13.42578125" style="4" customWidth="1"/>
    <col min="3067" max="3067" width="13.140625" style="4" customWidth="1"/>
    <col min="3068" max="3070" width="0" style="4" hidden="1" customWidth="1"/>
    <col min="3071" max="3071" width="15.140625" style="4" customWidth="1"/>
    <col min="3072" max="3318" width="9.140625" style="4"/>
    <col min="3319" max="3319" width="7.5703125" style="4" customWidth="1"/>
    <col min="3320" max="3320" width="40.28515625" style="4" customWidth="1"/>
    <col min="3321" max="3321" width="14.28515625" style="4" customWidth="1"/>
    <col min="3322" max="3322" width="13.42578125" style="4" customWidth="1"/>
    <col min="3323" max="3323" width="13.140625" style="4" customWidth="1"/>
    <col min="3324" max="3326" width="0" style="4" hidden="1" customWidth="1"/>
    <col min="3327" max="3327" width="15.140625" style="4" customWidth="1"/>
    <col min="3328" max="3574" width="9.140625" style="4"/>
    <col min="3575" max="3575" width="7.5703125" style="4" customWidth="1"/>
    <col min="3576" max="3576" width="40.28515625" style="4" customWidth="1"/>
    <col min="3577" max="3577" width="14.28515625" style="4" customWidth="1"/>
    <col min="3578" max="3578" width="13.42578125" style="4" customWidth="1"/>
    <col min="3579" max="3579" width="13.140625" style="4" customWidth="1"/>
    <col min="3580" max="3582" width="0" style="4" hidden="1" customWidth="1"/>
    <col min="3583" max="3583" width="15.140625" style="4" customWidth="1"/>
    <col min="3584" max="3830" width="9.140625" style="4"/>
    <col min="3831" max="3831" width="7.5703125" style="4" customWidth="1"/>
    <col min="3832" max="3832" width="40.28515625" style="4" customWidth="1"/>
    <col min="3833" max="3833" width="14.28515625" style="4" customWidth="1"/>
    <col min="3834" max="3834" width="13.42578125" style="4" customWidth="1"/>
    <col min="3835" max="3835" width="13.140625" style="4" customWidth="1"/>
    <col min="3836" max="3838" width="0" style="4" hidden="1" customWidth="1"/>
    <col min="3839" max="3839" width="15.140625" style="4" customWidth="1"/>
    <col min="3840" max="4086" width="9.140625" style="4"/>
    <col min="4087" max="4087" width="7.5703125" style="4" customWidth="1"/>
    <col min="4088" max="4088" width="40.28515625" style="4" customWidth="1"/>
    <col min="4089" max="4089" width="14.28515625" style="4" customWidth="1"/>
    <col min="4090" max="4090" width="13.42578125" style="4" customWidth="1"/>
    <col min="4091" max="4091" width="13.140625" style="4" customWidth="1"/>
    <col min="4092" max="4094" width="0" style="4" hidden="1" customWidth="1"/>
    <col min="4095" max="4095" width="15.140625" style="4" customWidth="1"/>
    <col min="4096" max="4342" width="9.140625" style="4"/>
    <col min="4343" max="4343" width="7.5703125" style="4" customWidth="1"/>
    <col min="4344" max="4344" width="40.28515625" style="4" customWidth="1"/>
    <col min="4345" max="4345" width="14.28515625" style="4" customWidth="1"/>
    <col min="4346" max="4346" width="13.42578125" style="4" customWidth="1"/>
    <col min="4347" max="4347" width="13.140625" style="4" customWidth="1"/>
    <col min="4348" max="4350" width="0" style="4" hidden="1" customWidth="1"/>
    <col min="4351" max="4351" width="15.140625" style="4" customWidth="1"/>
    <col min="4352" max="4598" width="9.140625" style="4"/>
    <col min="4599" max="4599" width="7.5703125" style="4" customWidth="1"/>
    <col min="4600" max="4600" width="40.28515625" style="4" customWidth="1"/>
    <col min="4601" max="4601" width="14.28515625" style="4" customWidth="1"/>
    <col min="4602" max="4602" width="13.42578125" style="4" customWidth="1"/>
    <col min="4603" max="4603" width="13.140625" style="4" customWidth="1"/>
    <col min="4604" max="4606" width="0" style="4" hidden="1" customWidth="1"/>
    <col min="4607" max="4607" width="15.140625" style="4" customWidth="1"/>
    <col min="4608" max="4854" width="9.140625" style="4"/>
    <col min="4855" max="4855" width="7.5703125" style="4" customWidth="1"/>
    <col min="4856" max="4856" width="40.28515625" style="4" customWidth="1"/>
    <col min="4857" max="4857" width="14.28515625" style="4" customWidth="1"/>
    <col min="4858" max="4858" width="13.42578125" style="4" customWidth="1"/>
    <col min="4859" max="4859" width="13.140625" style="4" customWidth="1"/>
    <col min="4860" max="4862" width="0" style="4" hidden="1" customWidth="1"/>
    <col min="4863" max="4863" width="15.140625" style="4" customWidth="1"/>
    <col min="4864" max="5110" width="9.140625" style="4"/>
    <col min="5111" max="5111" width="7.5703125" style="4" customWidth="1"/>
    <col min="5112" max="5112" width="40.28515625" style="4" customWidth="1"/>
    <col min="5113" max="5113" width="14.28515625" style="4" customWidth="1"/>
    <col min="5114" max="5114" width="13.42578125" style="4" customWidth="1"/>
    <col min="5115" max="5115" width="13.140625" style="4" customWidth="1"/>
    <col min="5116" max="5118" width="0" style="4" hidden="1" customWidth="1"/>
    <col min="5119" max="5119" width="15.140625" style="4" customWidth="1"/>
    <col min="5120" max="5366" width="9.140625" style="4"/>
    <col min="5367" max="5367" width="7.5703125" style="4" customWidth="1"/>
    <col min="5368" max="5368" width="40.28515625" style="4" customWidth="1"/>
    <col min="5369" max="5369" width="14.28515625" style="4" customWidth="1"/>
    <col min="5370" max="5370" width="13.42578125" style="4" customWidth="1"/>
    <col min="5371" max="5371" width="13.140625" style="4" customWidth="1"/>
    <col min="5372" max="5374" width="0" style="4" hidden="1" customWidth="1"/>
    <col min="5375" max="5375" width="15.140625" style="4" customWidth="1"/>
    <col min="5376" max="5622" width="9.140625" style="4"/>
    <col min="5623" max="5623" width="7.5703125" style="4" customWidth="1"/>
    <col min="5624" max="5624" width="40.28515625" style="4" customWidth="1"/>
    <col min="5625" max="5625" width="14.28515625" style="4" customWidth="1"/>
    <col min="5626" max="5626" width="13.42578125" style="4" customWidth="1"/>
    <col min="5627" max="5627" width="13.140625" style="4" customWidth="1"/>
    <col min="5628" max="5630" width="0" style="4" hidden="1" customWidth="1"/>
    <col min="5631" max="5631" width="15.140625" style="4" customWidth="1"/>
    <col min="5632" max="5878" width="9.140625" style="4"/>
    <col min="5879" max="5879" width="7.5703125" style="4" customWidth="1"/>
    <col min="5880" max="5880" width="40.28515625" style="4" customWidth="1"/>
    <col min="5881" max="5881" width="14.28515625" style="4" customWidth="1"/>
    <col min="5882" max="5882" width="13.42578125" style="4" customWidth="1"/>
    <col min="5883" max="5883" width="13.140625" style="4" customWidth="1"/>
    <col min="5884" max="5886" width="0" style="4" hidden="1" customWidth="1"/>
    <col min="5887" max="5887" width="15.140625" style="4" customWidth="1"/>
    <col min="5888" max="6134" width="9.140625" style="4"/>
    <col min="6135" max="6135" width="7.5703125" style="4" customWidth="1"/>
    <col min="6136" max="6136" width="40.28515625" style="4" customWidth="1"/>
    <col min="6137" max="6137" width="14.28515625" style="4" customWidth="1"/>
    <col min="6138" max="6138" width="13.42578125" style="4" customWidth="1"/>
    <col min="6139" max="6139" width="13.140625" style="4" customWidth="1"/>
    <col min="6140" max="6142" width="0" style="4" hidden="1" customWidth="1"/>
    <col min="6143" max="6143" width="15.140625" style="4" customWidth="1"/>
    <col min="6144" max="6390" width="9.140625" style="4"/>
    <col min="6391" max="6391" width="7.5703125" style="4" customWidth="1"/>
    <col min="6392" max="6392" width="40.28515625" style="4" customWidth="1"/>
    <col min="6393" max="6393" width="14.28515625" style="4" customWidth="1"/>
    <col min="6394" max="6394" width="13.42578125" style="4" customWidth="1"/>
    <col min="6395" max="6395" width="13.140625" style="4" customWidth="1"/>
    <col min="6396" max="6398" width="0" style="4" hidden="1" customWidth="1"/>
    <col min="6399" max="6399" width="15.140625" style="4" customWidth="1"/>
    <col min="6400" max="6646" width="9.140625" style="4"/>
    <col min="6647" max="6647" width="7.5703125" style="4" customWidth="1"/>
    <col min="6648" max="6648" width="40.28515625" style="4" customWidth="1"/>
    <col min="6649" max="6649" width="14.28515625" style="4" customWidth="1"/>
    <col min="6650" max="6650" width="13.42578125" style="4" customWidth="1"/>
    <col min="6651" max="6651" width="13.140625" style="4" customWidth="1"/>
    <col min="6652" max="6654" width="0" style="4" hidden="1" customWidth="1"/>
    <col min="6655" max="6655" width="15.140625" style="4" customWidth="1"/>
    <col min="6656" max="6902" width="9.140625" style="4"/>
    <col min="6903" max="6903" width="7.5703125" style="4" customWidth="1"/>
    <col min="6904" max="6904" width="40.28515625" style="4" customWidth="1"/>
    <col min="6905" max="6905" width="14.28515625" style="4" customWidth="1"/>
    <col min="6906" max="6906" width="13.42578125" style="4" customWidth="1"/>
    <col min="6907" max="6907" width="13.140625" style="4" customWidth="1"/>
    <col min="6908" max="6910" width="0" style="4" hidden="1" customWidth="1"/>
    <col min="6911" max="6911" width="15.140625" style="4" customWidth="1"/>
    <col min="6912" max="7158" width="9.140625" style="4"/>
    <col min="7159" max="7159" width="7.5703125" style="4" customWidth="1"/>
    <col min="7160" max="7160" width="40.28515625" style="4" customWidth="1"/>
    <col min="7161" max="7161" width="14.28515625" style="4" customWidth="1"/>
    <col min="7162" max="7162" width="13.42578125" style="4" customWidth="1"/>
    <col min="7163" max="7163" width="13.140625" style="4" customWidth="1"/>
    <col min="7164" max="7166" width="0" style="4" hidden="1" customWidth="1"/>
    <col min="7167" max="7167" width="15.140625" style="4" customWidth="1"/>
    <col min="7168" max="7414" width="9.140625" style="4"/>
    <col min="7415" max="7415" width="7.5703125" style="4" customWidth="1"/>
    <col min="7416" max="7416" width="40.28515625" style="4" customWidth="1"/>
    <col min="7417" max="7417" width="14.28515625" style="4" customWidth="1"/>
    <col min="7418" max="7418" width="13.42578125" style="4" customWidth="1"/>
    <col min="7419" max="7419" width="13.140625" style="4" customWidth="1"/>
    <col min="7420" max="7422" width="0" style="4" hidden="1" customWidth="1"/>
    <col min="7423" max="7423" width="15.140625" style="4" customWidth="1"/>
    <col min="7424" max="7670" width="9.140625" style="4"/>
    <col min="7671" max="7671" width="7.5703125" style="4" customWidth="1"/>
    <col min="7672" max="7672" width="40.28515625" style="4" customWidth="1"/>
    <col min="7673" max="7673" width="14.28515625" style="4" customWidth="1"/>
    <col min="7674" max="7674" width="13.42578125" style="4" customWidth="1"/>
    <col min="7675" max="7675" width="13.140625" style="4" customWidth="1"/>
    <col min="7676" max="7678" width="0" style="4" hidden="1" customWidth="1"/>
    <col min="7679" max="7679" width="15.140625" style="4" customWidth="1"/>
    <col min="7680" max="7926" width="9.140625" style="4"/>
    <col min="7927" max="7927" width="7.5703125" style="4" customWidth="1"/>
    <col min="7928" max="7928" width="40.28515625" style="4" customWidth="1"/>
    <col min="7929" max="7929" width="14.28515625" style="4" customWidth="1"/>
    <col min="7930" max="7930" width="13.42578125" style="4" customWidth="1"/>
    <col min="7931" max="7931" width="13.140625" style="4" customWidth="1"/>
    <col min="7932" max="7934" width="0" style="4" hidden="1" customWidth="1"/>
    <col min="7935" max="7935" width="15.140625" style="4" customWidth="1"/>
    <col min="7936" max="8182" width="9.140625" style="4"/>
    <col min="8183" max="8183" width="7.5703125" style="4" customWidth="1"/>
    <col min="8184" max="8184" width="40.28515625" style="4" customWidth="1"/>
    <col min="8185" max="8185" width="14.28515625" style="4" customWidth="1"/>
    <col min="8186" max="8186" width="13.42578125" style="4" customWidth="1"/>
    <col min="8187" max="8187" width="13.140625" style="4" customWidth="1"/>
    <col min="8188" max="8190" width="0" style="4" hidden="1" customWidth="1"/>
    <col min="8191" max="8191" width="15.140625" style="4" customWidth="1"/>
    <col min="8192" max="8438" width="9.140625" style="4"/>
    <col min="8439" max="8439" width="7.5703125" style="4" customWidth="1"/>
    <col min="8440" max="8440" width="40.28515625" style="4" customWidth="1"/>
    <col min="8441" max="8441" width="14.28515625" style="4" customWidth="1"/>
    <col min="8442" max="8442" width="13.42578125" style="4" customWidth="1"/>
    <col min="8443" max="8443" width="13.140625" style="4" customWidth="1"/>
    <col min="8444" max="8446" width="0" style="4" hidden="1" customWidth="1"/>
    <col min="8447" max="8447" width="15.140625" style="4" customWidth="1"/>
    <col min="8448" max="8694" width="9.140625" style="4"/>
    <col min="8695" max="8695" width="7.5703125" style="4" customWidth="1"/>
    <col min="8696" max="8696" width="40.28515625" style="4" customWidth="1"/>
    <col min="8697" max="8697" width="14.28515625" style="4" customWidth="1"/>
    <col min="8698" max="8698" width="13.42578125" style="4" customWidth="1"/>
    <col min="8699" max="8699" width="13.140625" style="4" customWidth="1"/>
    <col min="8700" max="8702" width="0" style="4" hidden="1" customWidth="1"/>
    <col min="8703" max="8703" width="15.140625" style="4" customWidth="1"/>
    <col min="8704" max="8950" width="9.140625" style="4"/>
    <col min="8951" max="8951" width="7.5703125" style="4" customWidth="1"/>
    <col min="8952" max="8952" width="40.28515625" style="4" customWidth="1"/>
    <col min="8953" max="8953" width="14.28515625" style="4" customWidth="1"/>
    <col min="8954" max="8954" width="13.42578125" style="4" customWidth="1"/>
    <col min="8955" max="8955" width="13.140625" style="4" customWidth="1"/>
    <col min="8956" max="8958" width="0" style="4" hidden="1" customWidth="1"/>
    <col min="8959" max="8959" width="15.140625" style="4" customWidth="1"/>
    <col min="8960" max="9206" width="9.140625" style="4"/>
    <col min="9207" max="9207" width="7.5703125" style="4" customWidth="1"/>
    <col min="9208" max="9208" width="40.28515625" style="4" customWidth="1"/>
    <col min="9209" max="9209" width="14.28515625" style="4" customWidth="1"/>
    <col min="9210" max="9210" width="13.42578125" style="4" customWidth="1"/>
    <col min="9211" max="9211" width="13.140625" style="4" customWidth="1"/>
    <col min="9212" max="9214" width="0" style="4" hidden="1" customWidth="1"/>
    <col min="9215" max="9215" width="15.140625" style="4" customWidth="1"/>
    <col min="9216" max="9462" width="9.140625" style="4"/>
    <col min="9463" max="9463" width="7.5703125" style="4" customWidth="1"/>
    <col min="9464" max="9464" width="40.28515625" style="4" customWidth="1"/>
    <col min="9465" max="9465" width="14.28515625" style="4" customWidth="1"/>
    <col min="9466" max="9466" width="13.42578125" style="4" customWidth="1"/>
    <col min="9467" max="9467" width="13.140625" style="4" customWidth="1"/>
    <col min="9468" max="9470" width="0" style="4" hidden="1" customWidth="1"/>
    <col min="9471" max="9471" width="15.140625" style="4" customWidth="1"/>
    <col min="9472" max="9718" width="9.140625" style="4"/>
    <col min="9719" max="9719" width="7.5703125" style="4" customWidth="1"/>
    <col min="9720" max="9720" width="40.28515625" style="4" customWidth="1"/>
    <col min="9721" max="9721" width="14.28515625" style="4" customWidth="1"/>
    <col min="9722" max="9722" width="13.42578125" style="4" customWidth="1"/>
    <col min="9723" max="9723" width="13.140625" style="4" customWidth="1"/>
    <col min="9724" max="9726" width="0" style="4" hidden="1" customWidth="1"/>
    <col min="9727" max="9727" width="15.140625" style="4" customWidth="1"/>
    <col min="9728" max="9974" width="9.140625" style="4"/>
    <col min="9975" max="9975" width="7.5703125" style="4" customWidth="1"/>
    <col min="9976" max="9976" width="40.28515625" style="4" customWidth="1"/>
    <col min="9977" max="9977" width="14.28515625" style="4" customWidth="1"/>
    <col min="9978" max="9978" width="13.42578125" style="4" customWidth="1"/>
    <col min="9979" max="9979" width="13.140625" style="4" customWidth="1"/>
    <col min="9980" max="9982" width="0" style="4" hidden="1" customWidth="1"/>
    <col min="9983" max="9983" width="15.140625" style="4" customWidth="1"/>
    <col min="9984" max="10230" width="9.140625" style="4"/>
    <col min="10231" max="10231" width="7.5703125" style="4" customWidth="1"/>
    <col min="10232" max="10232" width="40.28515625" style="4" customWidth="1"/>
    <col min="10233" max="10233" width="14.28515625" style="4" customWidth="1"/>
    <col min="10234" max="10234" width="13.42578125" style="4" customWidth="1"/>
    <col min="10235" max="10235" width="13.140625" style="4" customWidth="1"/>
    <col min="10236" max="10238" width="0" style="4" hidden="1" customWidth="1"/>
    <col min="10239" max="10239" width="15.140625" style="4" customWidth="1"/>
    <col min="10240" max="10486" width="9.140625" style="4"/>
    <col min="10487" max="10487" width="7.5703125" style="4" customWidth="1"/>
    <col min="10488" max="10488" width="40.28515625" style="4" customWidth="1"/>
    <col min="10489" max="10489" width="14.28515625" style="4" customWidth="1"/>
    <col min="10490" max="10490" width="13.42578125" style="4" customWidth="1"/>
    <col min="10491" max="10491" width="13.140625" style="4" customWidth="1"/>
    <col min="10492" max="10494" width="0" style="4" hidden="1" customWidth="1"/>
    <col min="10495" max="10495" width="15.140625" style="4" customWidth="1"/>
    <col min="10496" max="10742" width="9.140625" style="4"/>
    <col min="10743" max="10743" width="7.5703125" style="4" customWidth="1"/>
    <col min="10744" max="10744" width="40.28515625" style="4" customWidth="1"/>
    <col min="10745" max="10745" width="14.28515625" style="4" customWidth="1"/>
    <col min="10746" max="10746" width="13.42578125" style="4" customWidth="1"/>
    <col min="10747" max="10747" width="13.140625" style="4" customWidth="1"/>
    <col min="10748" max="10750" width="0" style="4" hidden="1" customWidth="1"/>
    <col min="10751" max="10751" width="15.140625" style="4" customWidth="1"/>
    <col min="10752" max="10998" width="9.140625" style="4"/>
    <col min="10999" max="10999" width="7.5703125" style="4" customWidth="1"/>
    <col min="11000" max="11000" width="40.28515625" style="4" customWidth="1"/>
    <col min="11001" max="11001" width="14.28515625" style="4" customWidth="1"/>
    <col min="11002" max="11002" width="13.42578125" style="4" customWidth="1"/>
    <col min="11003" max="11003" width="13.140625" style="4" customWidth="1"/>
    <col min="11004" max="11006" width="0" style="4" hidden="1" customWidth="1"/>
    <col min="11007" max="11007" width="15.140625" style="4" customWidth="1"/>
    <col min="11008" max="11254" width="9.140625" style="4"/>
    <col min="11255" max="11255" width="7.5703125" style="4" customWidth="1"/>
    <col min="11256" max="11256" width="40.28515625" style="4" customWidth="1"/>
    <col min="11257" max="11257" width="14.28515625" style="4" customWidth="1"/>
    <col min="11258" max="11258" width="13.42578125" style="4" customWidth="1"/>
    <col min="11259" max="11259" width="13.140625" style="4" customWidth="1"/>
    <col min="11260" max="11262" width="0" style="4" hidden="1" customWidth="1"/>
    <col min="11263" max="11263" width="15.140625" style="4" customWidth="1"/>
    <col min="11264" max="11510" width="9.140625" style="4"/>
    <col min="11511" max="11511" width="7.5703125" style="4" customWidth="1"/>
    <col min="11512" max="11512" width="40.28515625" style="4" customWidth="1"/>
    <col min="11513" max="11513" width="14.28515625" style="4" customWidth="1"/>
    <col min="11514" max="11514" width="13.42578125" style="4" customWidth="1"/>
    <col min="11515" max="11515" width="13.140625" style="4" customWidth="1"/>
    <col min="11516" max="11518" width="0" style="4" hidden="1" customWidth="1"/>
    <col min="11519" max="11519" width="15.140625" style="4" customWidth="1"/>
    <col min="11520" max="11766" width="9.140625" style="4"/>
    <col min="11767" max="11767" width="7.5703125" style="4" customWidth="1"/>
    <col min="11768" max="11768" width="40.28515625" style="4" customWidth="1"/>
    <col min="11769" max="11769" width="14.28515625" style="4" customWidth="1"/>
    <col min="11770" max="11770" width="13.42578125" style="4" customWidth="1"/>
    <col min="11771" max="11771" width="13.140625" style="4" customWidth="1"/>
    <col min="11772" max="11774" width="0" style="4" hidden="1" customWidth="1"/>
    <col min="11775" max="11775" width="15.140625" style="4" customWidth="1"/>
    <col min="11776" max="12022" width="9.140625" style="4"/>
    <col min="12023" max="12023" width="7.5703125" style="4" customWidth="1"/>
    <col min="12024" max="12024" width="40.28515625" style="4" customWidth="1"/>
    <col min="12025" max="12025" width="14.28515625" style="4" customWidth="1"/>
    <col min="12026" max="12026" width="13.42578125" style="4" customWidth="1"/>
    <col min="12027" max="12027" width="13.140625" style="4" customWidth="1"/>
    <col min="12028" max="12030" width="0" style="4" hidden="1" customWidth="1"/>
    <col min="12031" max="12031" width="15.140625" style="4" customWidth="1"/>
    <col min="12032" max="12278" width="9.140625" style="4"/>
    <col min="12279" max="12279" width="7.5703125" style="4" customWidth="1"/>
    <col min="12280" max="12280" width="40.28515625" style="4" customWidth="1"/>
    <col min="12281" max="12281" width="14.28515625" style="4" customWidth="1"/>
    <col min="12282" max="12282" width="13.42578125" style="4" customWidth="1"/>
    <col min="12283" max="12283" width="13.140625" style="4" customWidth="1"/>
    <col min="12284" max="12286" width="0" style="4" hidden="1" customWidth="1"/>
    <col min="12287" max="12287" width="15.140625" style="4" customWidth="1"/>
    <col min="12288" max="12534" width="9.140625" style="4"/>
    <col min="12535" max="12535" width="7.5703125" style="4" customWidth="1"/>
    <col min="12536" max="12536" width="40.28515625" style="4" customWidth="1"/>
    <col min="12537" max="12537" width="14.28515625" style="4" customWidth="1"/>
    <col min="12538" max="12538" width="13.42578125" style="4" customWidth="1"/>
    <col min="12539" max="12539" width="13.140625" style="4" customWidth="1"/>
    <col min="12540" max="12542" width="0" style="4" hidden="1" customWidth="1"/>
    <col min="12543" max="12543" width="15.140625" style="4" customWidth="1"/>
    <col min="12544" max="12790" width="9.140625" style="4"/>
    <col min="12791" max="12791" width="7.5703125" style="4" customWidth="1"/>
    <col min="12792" max="12792" width="40.28515625" style="4" customWidth="1"/>
    <col min="12793" max="12793" width="14.28515625" style="4" customWidth="1"/>
    <col min="12794" max="12794" width="13.42578125" style="4" customWidth="1"/>
    <col min="12795" max="12795" width="13.140625" style="4" customWidth="1"/>
    <col min="12796" max="12798" width="0" style="4" hidden="1" customWidth="1"/>
    <col min="12799" max="12799" width="15.140625" style="4" customWidth="1"/>
    <col min="12800" max="13046" width="9.140625" style="4"/>
    <col min="13047" max="13047" width="7.5703125" style="4" customWidth="1"/>
    <col min="13048" max="13048" width="40.28515625" style="4" customWidth="1"/>
    <col min="13049" max="13049" width="14.28515625" style="4" customWidth="1"/>
    <col min="13050" max="13050" width="13.42578125" style="4" customWidth="1"/>
    <col min="13051" max="13051" width="13.140625" style="4" customWidth="1"/>
    <col min="13052" max="13054" width="0" style="4" hidden="1" customWidth="1"/>
    <col min="13055" max="13055" width="15.140625" style="4" customWidth="1"/>
    <col min="13056" max="13302" width="9.140625" style="4"/>
    <col min="13303" max="13303" width="7.5703125" style="4" customWidth="1"/>
    <col min="13304" max="13304" width="40.28515625" style="4" customWidth="1"/>
    <col min="13305" max="13305" width="14.28515625" style="4" customWidth="1"/>
    <col min="13306" max="13306" width="13.42578125" style="4" customWidth="1"/>
    <col min="13307" max="13307" width="13.140625" style="4" customWidth="1"/>
    <col min="13308" max="13310" width="0" style="4" hidden="1" customWidth="1"/>
    <col min="13311" max="13311" width="15.140625" style="4" customWidth="1"/>
    <col min="13312" max="13558" width="9.140625" style="4"/>
    <col min="13559" max="13559" width="7.5703125" style="4" customWidth="1"/>
    <col min="13560" max="13560" width="40.28515625" style="4" customWidth="1"/>
    <col min="13561" max="13561" width="14.28515625" style="4" customWidth="1"/>
    <col min="13562" max="13562" width="13.42578125" style="4" customWidth="1"/>
    <col min="13563" max="13563" width="13.140625" style="4" customWidth="1"/>
    <col min="13564" max="13566" width="0" style="4" hidden="1" customWidth="1"/>
    <col min="13567" max="13567" width="15.140625" style="4" customWidth="1"/>
    <col min="13568" max="13814" width="9.140625" style="4"/>
    <col min="13815" max="13815" width="7.5703125" style="4" customWidth="1"/>
    <col min="13816" max="13816" width="40.28515625" style="4" customWidth="1"/>
    <col min="13817" max="13817" width="14.28515625" style="4" customWidth="1"/>
    <col min="13818" max="13818" width="13.42578125" style="4" customWidth="1"/>
    <col min="13819" max="13819" width="13.140625" style="4" customWidth="1"/>
    <col min="13820" max="13822" width="0" style="4" hidden="1" customWidth="1"/>
    <col min="13823" max="13823" width="15.140625" style="4" customWidth="1"/>
    <col min="13824" max="14070" width="9.140625" style="4"/>
    <col min="14071" max="14071" width="7.5703125" style="4" customWidth="1"/>
    <col min="14072" max="14072" width="40.28515625" style="4" customWidth="1"/>
    <col min="14073" max="14073" width="14.28515625" style="4" customWidth="1"/>
    <col min="14074" max="14074" width="13.42578125" style="4" customWidth="1"/>
    <col min="14075" max="14075" width="13.140625" style="4" customWidth="1"/>
    <col min="14076" max="14078" width="0" style="4" hidden="1" customWidth="1"/>
    <col min="14079" max="14079" width="15.140625" style="4" customWidth="1"/>
    <col min="14080" max="14326" width="9.140625" style="4"/>
    <col min="14327" max="14327" width="7.5703125" style="4" customWidth="1"/>
    <col min="14328" max="14328" width="40.28515625" style="4" customWidth="1"/>
    <col min="14329" max="14329" width="14.28515625" style="4" customWidth="1"/>
    <col min="14330" max="14330" width="13.42578125" style="4" customWidth="1"/>
    <col min="14331" max="14331" width="13.140625" style="4" customWidth="1"/>
    <col min="14332" max="14334" width="0" style="4" hidden="1" customWidth="1"/>
    <col min="14335" max="14335" width="15.140625" style="4" customWidth="1"/>
    <col min="14336" max="14582" width="9.140625" style="4"/>
    <col min="14583" max="14583" width="7.5703125" style="4" customWidth="1"/>
    <col min="14584" max="14584" width="40.28515625" style="4" customWidth="1"/>
    <col min="14585" max="14585" width="14.28515625" style="4" customWidth="1"/>
    <col min="14586" max="14586" width="13.42578125" style="4" customWidth="1"/>
    <col min="14587" max="14587" width="13.140625" style="4" customWidth="1"/>
    <col min="14588" max="14590" width="0" style="4" hidden="1" customWidth="1"/>
    <col min="14591" max="14591" width="15.140625" style="4" customWidth="1"/>
    <col min="14592" max="14838" width="9.140625" style="4"/>
    <col min="14839" max="14839" width="7.5703125" style="4" customWidth="1"/>
    <col min="14840" max="14840" width="40.28515625" style="4" customWidth="1"/>
    <col min="14841" max="14841" width="14.28515625" style="4" customWidth="1"/>
    <col min="14842" max="14842" width="13.42578125" style="4" customWidth="1"/>
    <col min="14843" max="14843" width="13.140625" style="4" customWidth="1"/>
    <col min="14844" max="14846" width="0" style="4" hidden="1" customWidth="1"/>
    <col min="14847" max="14847" width="15.140625" style="4" customWidth="1"/>
    <col min="14848" max="15094" width="9.140625" style="4"/>
    <col min="15095" max="15095" width="7.5703125" style="4" customWidth="1"/>
    <col min="15096" max="15096" width="40.28515625" style="4" customWidth="1"/>
    <col min="15097" max="15097" width="14.28515625" style="4" customWidth="1"/>
    <col min="15098" max="15098" width="13.42578125" style="4" customWidth="1"/>
    <col min="15099" max="15099" width="13.140625" style="4" customWidth="1"/>
    <col min="15100" max="15102" width="0" style="4" hidden="1" customWidth="1"/>
    <col min="15103" max="15103" width="15.140625" style="4" customWidth="1"/>
    <col min="15104" max="15350" width="9.140625" style="4"/>
    <col min="15351" max="15351" width="7.5703125" style="4" customWidth="1"/>
    <col min="15352" max="15352" width="40.28515625" style="4" customWidth="1"/>
    <col min="15353" max="15353" width="14.28515625" style="4" customWidth="1"/>
    <col min="15354" max="15354" width="13.42578125" style="4" customWidth="1"/>
    <col min="15355" max="15355" width="13.140625" style="4" customWidth="1"/>
    <col min="15356" max="15358" width="0" style="4" hidden="1" customWidth="1"/>
    <col min="15359" max="15359" width="15.140625" style="4" customWidth="1"/>
    <col min="15360" max="15606" width="9.140625" style="4"/>
    <col min="15607" max="15607" width="7.5703125" style="4" customWidth="1"/>
    <col min="15608" max="15608" width="40.28515625" style="4" customWidth="1"/>
    <col min="15609" max="15609" width="14.28515625" style="4" customWidth="1"/>
    <col min="15610" max="15610" width="13.42578125" style="4" customWidth="1"/>
    <col min="15611" max="15611" width="13.140625" style="4" customWidth="1"/>
    <col min="15612" max="15614" width="0" style="4" hidden="1" customWidth="1"/>
    <col min="15615" max="15615" width="15.140625" style="4" customWidth="1"/>
    <col min="15616" max="15862" width="9.140625" style="4"/>
    <col min="15863" max="15863" width="7.5703125" style="4" customWidth="1"/>
    <col min="15864" max="15864" width="40.28515625" style="4" customWidth="1"/>
    <col min="15865" max="15865" width="14.28515625" style="4" customWidth="1"/>
    <col min="15866" max="15866" width="13.42578125" style="4" customWidth="1"/>
    <col min="15867" max="15867" width="13.140625" style="4" customWidth="1"/>
    <col min="15868" max="15870" width="0" style="4" hidden="1" customWidth="1"/>
    <col min="15871" max="15871" width="15.140625" style="4" customWidth="1"/>
    <col min="15872" max="16118" width="9.140625" style="4"/>
    <col min="16119" max="16119" width="7.5703125" style="4" customWidth="1"/>
    <col min="16120" max="16120" width="40.28515625" style="4" customWidth="1"/>
    <col min="16121" max="16121" width="14.28515625" style="4" customWidth="1"/>
    <col min="16122" max="16122" width="13.42578125" style="4" customWidth="1"/>
    <col min="16123" max="16123" width="13.140625" style="4" customWidth="1"/>
    <col min="16124" max="16126" width="0" style="4" hidden="1" customWidth="1"/>
    <col min="16127" max="16127" width="15.140625" style="4" customWidth="1"/>
    <col min="16128" max="16384" width="9.140625" style="4"/>
  </cols>
  <sheetData>
    <row r="1" spans="1:8" x14ac:dyDescent="0.2">
      <c r="A1" s="3"/>
      <c r="C1" s="309" t="s">
        <v>0</v>
      </c>
      <c r="D1" s="5"/>
      <c r="E1" s="308"/>
      <c r="F1" s="3"/>
    </row>
    <row r="2" spans="1:8" x14ac:dyDescent="0.2">
      <c r="A2" s="3"/>
      <c r="C2" s="309" t="s">
        <v>407</v>
      </c>
      <c r="D2" s="5"/>
      <c r="E2" s="308"/>
      <c r="F2" s="3"/>
    </row>
    <row r="3" spans="1:8" s="2" customFormat="1" x14ac:dyDescent="0.2">
      <c r="A3" s="3"/>
      <c r="C3" s="309" t="s">
        <v>95</v>
      </c>
      <c r="D3" s="5"/>
      <c r="E3" s="308"/>
      <c r="F3" s="3"/>
    </row>
    <row r="4" spans="1:8" s="2" customFormat="1" ht="12" x14ac:dyDescent="0.2">
      <c r="E4" s="1"/>
    </row>
    <row r="5" spans="1:8" s="2" customFormat="1" ht="15" x14ac:dyDescent="0.25">
      <c r="A5" s="314" t="s">
        <v>100</v>
      </c>
      <c r="B5" s="314"/>
      <c r="C5" s="314"/>
      <c r="D5" s="314"/>
      <c r="E5" s="314"/>
    </row>
    <row r="6" spans="1:8" s="2" customFormat="1" ht="15" x14ac:dyDescent="0.25">
      <c r="A6" s="314" t="s">
        <v>1</v>
      </c>
      <c r="B6" s="314"/>
      <c r="C6" s="314"/>
      <c r="D6" s="314"/>
      <c r="E6" s="314"/>
    </row>
    <row r="7" spans="1:8" s="2" customFormat="1" ht="15" x14ac:dyDescent="0.25">
      <c r="A7" s="314" t="s">
        <v>2</v>
      </c>
      <c r="B7" s="314"/>
      <c r="C7" s="314"/>
      <c r="D7" s="314"/>
      <c r="E7" s="314"/>
    </row>
    <row r="8" spans="1:8" s="2" customFormat="1" ht="12" x14ac:dyDescent="0.2">
      <c r="A8" s="8"/>
      <c r="B8" s="8"/>
      <c r="C8" s="8"/>
      <c r="D8" s="8"/>
      <c r="E8" s="8"/>
    </row>
    <row r="9" spans="1:8" s="2" customFormat="1" ht="12.75" customHeight="1" x14ac:dyDescent="0.2">
      <c r="A9" s="315" t="s">
        <v>3</v>
      </c>
      <c r="B9" s="318" t="s">
        <v>4</v>
      </c>
      <c r="C9" s="9"/>
      <c r="D9" s="10"/>
      <c r="E9" s="11" t="s">
        <v>5</v>
      </c>
      <c r="F9" s="9"/>
      <c r="G9" s="92" t="s">
        <v>5</v>
      </c>
      <c r="H9" s="92" t="s">
        <v>5</v>
      </c>
    </row>
    <row r="10" spans="1:8" s="2" customFormat="1" ht="12" x14ac:dyDescent="0.2">
      <c r="A10" s="316"/>
      <c r="B10" s="319"/>
      <c r="C10" s="12" t="s">
        <v>6</v>
      </c>
      <c r="D10" s="13" t="s">
        <v>6</v>
      </c>
      <c r="E10" s="14" t="s">
        <v>97</v>
      </c>
      <c r="F10" s="12" t="s">
        <v>6</v>
      </c>
      <c r="G10" s="12" t="s">
        <v>99</v>
      </c>
      <c r="H10" s="12" t="s">
        <v>99</v>
      </c>
    </row>
    <row r="11" spans="1:8" s="2" customFormat="1" ht="12" x14ac:dyDescent="0.2">
      <c r="A11" s="316"/>
      <c r="B11" s="319"/>
      <c r="C11" s="12" t="s">
        <v>7</v>
      </c>
      <c r="D11" s="13" t="s">
        <v>7</v>
      </c>
      <c r="E11" s="14" t="s">
        <v>8</v>
      </c>
      <c r="F11" s="12" t="s">
        <v>7</v>
      </c>
      <c r="G11" s="12" t="s">
        <v>77</v>
      </c>
      <c r="H11" s="12" t="s">
        <v>82</v>
      </c>
    </row>
    <row r="12" spans="1:8" s="2" customFormat="1" ht="12" x14ac:dyDescent="0.2">
      <c r="A12" s="317"/>
      <c r="B12" s="320"/>
      <c r="C12" s="15" t="s">
        <v>79</v>
      </c>
      <c r="D12" s="16" t="s">
        <v>96</v>
      </c>
      <c r="E12" s="17" t="s">
        <v>9</v>
      </c>
      <c r="F12" s="15" t="s">
        <v>98</v>
      </c>
      <c r="G12" s="15" t="s">
        <v>9</v>
      </c>
      <c r="H12" s="15" t="s">
        <v>9</v>
      </c>
    </row>
    <row r="13" spans="1:8" s="2" customFormat="1" x14ac:dyDescent="0.2">
      <c r="A13" s="18">
        <v>1</v>
      </c>
      <c r="B13" s="18">
        <v>2</v>
      </c>
      <c r="C13" s="18">
        <v>6</v>
      </c>
      <c r="D13" s="18">
        <v>4</v>
      </c>
      <c r="E13" s="19">
        <v>5</v>
      </c>
      <c r="F13" s="18">
        <v>6</v>
      </c>
      <c r="G13" s="19">
        <v>7</v>
      </c>
      <c r="H13" s="18">
        <v>8</v>
      </c>
    </row>
    <row r="14" spans="1:8" s="2" customFormat="1" ht="12" x14ac:dyDescent="0.2">
      <c r="A14" s="20" t="s">
        <v>10</v>
      </c>
      <c r="B14" s="20"/>
      <c r="C14" s="21">
        <f>SUM(C15:C39)</f>
        <v>6561</v>
      </c>
      <c r="D14" s="21">
        <f>SUM(D15:D39)</f>
        <v>382</v>
      </c>
      <c r="E14" s="21">
        <f>SUM(E15:E38)</f>
        <v>392584</v>
      </c>
      <c r="F14" s="21">
        <f>SUM(F15:F39)</f>
        <v>0</v>
      </c>
      <c r="G14" s="21">
        <f>SUM(G15:G38)</f>
        <v>0</v>
      </c>
      <c r="H14" s="21">
        <f>SUM(H15:H38)</f>
        <v>392584</v>
      </c>
    </row>
    <row r="15" spans="1:8" s="2" customFormat="1" ht="12.75" customHeight="1" x14ac:dyDescent="0.2">
      <c r="A15" s="22">
        <v>1</v>
      </c>
      <c r="B15" s="23" t="s">
        <v>11</v>
      </c>
      <c r="C15" s="24">
        <v>542</v>
      </c>
      <c r="D15" s="25"/>
      <c r="E15" s="26">
        <v>16864</v>
      </c>
      <c r="F15" s="24"/>
      <c r="G15" s="126"/>
      <c r="H15" s="26">
        <f>E15+G15</f>
        <v>16864</v>
      </c>
    </row>
    <row r="16" spans="1:8" s="2" customFormat="1" x14ac:dyDescent="0.2">
      <c r="A16" s="22">
        <v>2</v>
      </c>
      <c r="B16" s="27" t="s">
        <v>12</v>
      </c>
      <c r="C16" s="25">
        <v>629</v>
      </c>
      <c r="D16" s="25"/>
      <c r="E16" s="26">
        <v>27494</v>
      </c>
      <c r="F16" s="25"/>
      <c r="G16" s="26"/>
      <c r="H16" s="26">
        <f t="shared" ref="H16:H38" si="0">E16+G16</f>
        <v>27494</v>
      </c>
    </row>
    <row r="17" spans="1:8" s="2" customFormat="1" x14ac:dyDescent="0.2">
      <c r="A17" s="22">
        <v>3</v>
      </c>
      <c r="B17" s="28" t="s">
        <v>13</v>
      </c>
      <c r="C17" s="29">
        <v>12</v>
      </c>
      <c r="D17" s="30"/>
      <c r="E17" s="128">
        <v>723</v>
      </c>
      <c r="F17" s="29"/>
      <c r="G17" s="26"/>
      <c r="H17" s="26">
        <f t="shared" si="0"/>
        <v>723</v>
      </c>
    </row>
    <row r="18" spans="1:8" s="2" customFormat="1" x14ac:dyDescent="0.2">
      <c r="A18" s="22">
        <v>4</v>
      </c>
      <c r="B18" s="28" t="s">
        <v>14</v>
      </c>
      <c r="C18" s="29">
        <v>88</v>
      </c>
      <c r="D18" s="30"/>
      <c r="E18" s="128">
        <v>5290</v>
      </c>
      <c r="F18" s="29"/>
      <c r="G18" s="26"/>
      <c r="H18" s="26">
        <f t="shared" si="0"/>
        <v>5290</v>
      </c>
    </row>
    <row r="19" spans="1:8" s="2" customFormat="1" x14ac:dyDescent="0.2">
      <c r="A19" s="22">
        <v>5</v>
      </c>
      <c r="B19" s="28" t="s">
        <v>15</v>
      </c>
      <c r="C19" s="29">
        <v>74</v>
      </c>
      <c r="D19" s="30"/>
      <c r="E19" s="128">
        <v>4448</v>
      </c>
      <c r="F19" s="29"/>
      <c r="G19" s="26"/>
      <c r="H19" s="26">
        <f t="shared" si="0"/>
        <v>4448</v>
      </c>
    </row>
    <row r="20" spans="1:8" s="2" customFormat="1" x14ac:dyDescent="0.2">
      <c r="A20" s="22">
        <v>6</v>
      </c>
      <c r="B20" s="28" t="s">
        <v>16</v>
      </c>
      <c r="C20" s="29">
        <v>108</v>
      </c>
      <c r="D20" s="30"/>
      <c r="E20" s="128">
        <v>6489</v>
      </c>
      <c r="F20" s="29"/>
      <c r="G20" s="26"/>
      <c r="H20" s="26">
        <f t="shared" si="0"/>
        <v>6489</v>
      </c>
    </row>
    <row r="21" spans="1:8" s="2" customFormat="1" x14ac:dyDescent="0.2">
      <c r="A21" s="22">
        <v>7</v>
      </c>
      <c r="B21" s="28" t="s">
        <v>17</v>
      </c>
      <c r="C21" s="29">
        <v>90</v>
      </c>
      <c r="D21" s="30"/>
      <c r="E21" s="128">
        <v>5103</v>
      </c>
      <c r="F21" s="29"/>
      <c r="G21" s="26"/>
      <c r="H21" s="26">
        <f t="shared" si="0"/>
        <v>5103</v>
      </c>
    </row>
    <row r="22" spans="1:8" s="2" customFormat="1" x14ac:dyDescent="0.2">
      <c r="A22" s="22">
        <v>8</v>
      </c>
      <c r="B22" s="28" t="s">
        <v>18</v>
      </c>
      <c r="C22" s="29">
        <v>287</v>
      </c>
      <c r="D22" s="30"/>
      <c r="E22" s="128">
        <v>17238</v>
      </c>
      <c r="F22" s="29"/>
      <c r="G22" s="26"/>
      <c r="H22" s="26">
        <f t="shared" si="0"/>
        <v>17238</v>
      </c>
    </row>
    <row r="23" spans="1:8" s="2" customFormat="1" ht="12.75" customHeight="1" x14ac:dyDescent="0.2">
      <c r="A23" s="22">
        <v>9</v>
      </c>
      <c r="B23" s="28" t="s">
        <v>19</v>
      </c>
      <c r="C23" s="29">
        <v>100</v>
      </c>
      <c r="D23" s="30"/>
      <c r="E23" s="128">
        <v>6004</v>
      </c>
      <c r="F23" s="29"/>
      <c r="G23" s="26"/>
      <c r="H23" s="26">
        <f t="shared" si="0"/>
        <v>6004</v>
      </c>
    </row>
    <row r="24" spans="1:8" s="2" customFormat="1" ht="12.75" customHeight="1" x14ac:dyDescent="0.2">
      <c r="A24" s="22">
        <v>10</v>
      </c>
      <c r="B24" s="28" t="s">
        <v>20</v>
      </c>
      <c r="C24" s="29">
        <v>88</v>
      </c>
      <c r="D24" s="30"/>
      <c r="E24" s="128">
        <v>5290</v>
      </c>
      <c r="F24" s="29"/>
      <c r="G24" s="26"/>
      <c r="H24" s="26">
        <f t="shared" si="0"/>
        <v>5290</v>
      </c>
    </row>
    <row r="25" spans="1:8" s="2" customFormat="1" ht="14.25" customHeight="1" x14ac:dyDescent="0.2">
      <c r="A25" s="22">
        <v>11</v>
      </c>
      <c r="B25" s="28" t="s">
        <v>21</v>
      </c>
      <c r="C25" s="29">
        <v>114</v>
      </c>
      <c r="D25" s="30"/>
      <c r="E25" s="128">
        <v>6846</v>
      </c>
      <c r="F25" s="29"/>
      <c r="G25" s="26"/>
      <c r="H25" s="26">
        <f t="shared" si="0"/>
        <v>6846</v>
      </c>
    </row>
    <row r="26" spans="1:8" s="2" customFormat="1" ht="12.75" customHeight="1" x14ac:dyDescent="0.2">
      <c r="A26" s="22">
        <v>12</v>
      </c>
      <c r="B26" s="28" t="s">
        <v>22</v>
      </c>
      <c r="C26" s="29">
        <v>198</v>
      </c>
      <c r="D26" s="30"/>
      <c r="E26" s="128">
        <v>11336</v>
      </c>
      <c r="F26" s="29"/>
      <c r="G26" s="26"/>
      <c r="H26" s="26">
        <f t="shared" si="0"/>
        <v>11336</v>
      </c>
    </row>
    <row r="27" spans="1:8" s="2" customFormat="1" x14ac:dyDescent="0.2">
      <c r="A27" s="22">
        <v>13</v>
      </c>
      <c r="B27" s="28" t="s">
        <v>23</v>
      </c>
      <c r="C27" s="31">
        <v>56</v>
      </c>
      <c r="D27" s="31"/>
      <c r="E27" s="129">
        <v>2832</v>
      </c>
      <c r="F27" s="31"/>
      <c r="G27" s="26"/>
      <c r="H27" s="26">
        <f t="shared" si="0"/>
        <v>2832</v>
      </c>
    </row>
    <row r="28" spans="1:8" s="2" customFormat="1" x14ac:dyDescent="0.2">
      <c r="A28" s="22">
        <v>14</v>
      </c>
      <c r="B28" s="32" t="s">
        <v>24</v>
      </c>
      <c r="C28" s="33">
        <v>454</v>
      </c>
      <c r="D28" s="31"/>
      <c r="E28" s="129">
        <v>9925</v>
      </c>
      <c r="F28" s="33"/>
      <c r="G28" s="26"/>
      <c r="H28" s="26">
        <f t="shared" si="0"/>
        <v>9925</v>
      </c>
    </row>
    <row r="29" spans="1:8" s="2" customFormat="1" x14ac:dyDescent="0.2">
      <c r="A29" s="22">
        <v>15</v>
      </c>
      <c r="B29" s="32" t="s">
        <v>25</v>
      </c>
      <c r="C29" s="31">
        <v>519</v>
      </c>
      <c r="D29" s="31"/>
      <c r="E29" s="129">
        <v>24382</v>
      </c>
      <c r="F29" s="31"/>
      <c r="G29" s="26"/>
      <c r="H29" s="26">
        <f t="shared" si="0"/>
        <v>24382</v>
      </c>
    </row>
    <row r="30" spans="1:8" s="2" customFormat="1" x14ac:dyDescent="0.2">
      <c r="A30" s="22">
        <v>16</v>
      </c>
      <c r="B30" s="32" t="s">
        <v>26</v>
      </c>
      <c r="C30" s="31">
        <v>815</v>
      </c>
      <c r="D30" s="31"/>
      <c r="E30" s="129">
        <v>42802</v>
      </c>
      <c r="F30" s="31"/>
      <c r="G30" s="26"/>
      <c r="H30" s="26">
        <f t="shared" si="0"/>
        <v>42802</v>
      </c>
    </row>
    <row r="31" spans="1:8" s="2" customFormat="1" x14ac:dyDescent="0.2">
      <c r="A31" s="22">
        <v>17</v>
      </c>
      <c r="B31" s="28" t="s">
        <v>27</v>
      </c>
      <c r="C31" s="29">
        <v>252</v>
      </c>
      <c r="D31" s="30"/>
      <c r="E31" s="128">
        <v>15129</v>
      </c>
      <c r="F31" s="29"/>
      <c r="G31" s="26"/>
      <c r="H31" s="26">
        <f t="shared" si="0"/>
        <v>15129</v>
      </c>
    </row>
    <row r="32" spans="1:8" s="2" customFormat="1" x14ac:dyDescent="0.2">
      <c r="A32" s="22">
        <v>18</v>
      </c>
      <c r="B32" s="28" t="s">
        <v>28</v>
      </c>
      <c r="C32" s="29">
        <v>155</v>
      </c>
      <c r="D32" s="30"/>
      <c r="E32" s="128">
        <v>9287</v>
      </c>
      <c r="F32" s="29"/>
      <c r="G32" s="26"/>
      <c r="H32" s="26">
        <f t="shared" si="0"/>
        <v>9287</v>
      </c>
    </row>
    <row r="33" spans="1:8" s="2" customFormat="1" x14ac:dyDescent="0.2">
      <c r="A33" s="22">
        <v>19</v>
      </c>
      <c r="B33" s="28" t="s">
        <v>29</v>
      </c>
      <c r="C33" s="29">
        <v>404</v>
      </c>
      <c r="D33" s="30"/>
      <c r="E33" s="128">
        <v>24092</v>
      </c>
      <c r="F33" s="29"/>
      <c r="G33" s="26"/>
      <c r="H33" s="26">
        <f t="shared" si="0"/>
        <v>24092</v>
      </c>
    </row>
    <row r="34" spans="1:8" s="2" customFormat="1" x14ac:dyDescent="0.2">
      <c r="A34" s="22">
        <v>20</v>
      </c>
      <c r="B34" s="28" t="s">
        <v>30</v>
      </c>
      <c r="C34" s="31">
        <v>573</v>
      </c>
      <c r="D34" s="31"/>
      <c r="E34" s="129">
        <v>28064</v>
      </c>
      <c r="F34" s="31"/>
      <c r="G34" s="26"/>
      <c r="H34" s="26">
        <f t="shared" si="0"/>
        <v>28064</v>
      </c>
    </row>
    <row r="35" spans="1:8" s="2" customFormat="1" x14ac:dyDescent="0.2">
      <c r="A35" s="22">
        <v>21</v>
      </c>
      <c r="B35" s="28" t="s">
        <v>31</v>
      </c>
      <c r="C35" s="34">
        <v>432</v>
      </c>
      <c r="D35" s="34"/>
      <c r="E35" s="130">
        <v>24943</v>
      </c>
      <c r="F35" s="34"/>
      <c r="G35" s="26"/>
      <c r="H35" s="26">
        <f t="shared" si="0"/>
        <v>24943</v>
      </c>
    </row>
    <row r="36" spans="1:8" s="2" customFormat="1" x14ac:dyDescent="0.2">
      <c r="A36" s="22">
        <v>22</v>
      </c>
      <c r="B36" s="35" t="s">
        <v>32</v>
      </c>
      <c r="C36" s="29"/>
      <c r="D36" s="30">
        <v>382</v>
      </c>
      <c r="E36" s="128">
        <v>68951</v>
      </c>
      <c r="F36" s="29"/>
      <c r="G36" s="26"/>
      <c r="H36" s="26">
        <f t="shared" si="0"/>
        <v>68951</v>
      </c>
    </row>
    <row r="37" spans="1:8" s="2" customFormat="1" ht="25.5" x14ac:dyDescent="0.2">
      <c r="A37" s="22">
        <v>23</v>
      </c>
      <c r="B37" s="28" t="s">
        <v>33</v>
      </c>
      <c r="C37" s="29">
        <v>176</v>
      </c>
      <c r="D37" s="30"/>
      <c r="E37" s="128">
        <v>5953</v>
      </c>
      <c r="F37" s="29"/>
      <c r="G37" s="26"/>
      <c r="H37" s="26">
        <f t="shared" si="0"/>
        <v>5953</v>
      </c>
    </row>
    <row r="38" spans="1:8" s="2" customFormat="1" x14ac:dyDescent="0.2">
      <c r="A38" s="36">
        <v>24</v>
      </c>
      <c r="B38" s="37" t="s">
        <v>34</v>
      </c>
      <c r="C38" s="38">
        <v>395</v>
      </c>
      <c r="D38" s="39"/>
      <c r="E38" s="104">
        <v>23099</v>
      </c>
      <c r="F38" s="38"/>
      <c r="G38" s="40"/>
      <c r="H38" s="26">
        <f t="shared" si="0"/>
        <v>23099</v>
      </c>
    </row>
    <row r="39" spans="1:8" s="2" customFormat="1" ht="12" x14ac:dyDescent="0.2">
      <c r="A39" s="41"/>
    </row>
    <row r="40" spans="1:8" s="2" customFormat="1" ht="12" x14ac:dyDescent="0.2">
      <c r="A40" s="41"/>
    </row>
    <row r="41" spans="1:8" s="2" customFormat="1" ht="12" x14ac:dyDescent="0.2">
      <c r="A41" s="41"/>
    </row>
    <row r="42" spans="1:8" s="2" customFormat="1" ht="12" x14ac:dyDescent="0.2">
      <c r="A42" s="41"/>
    </row>
    <row r="43" spans="1:8" s="2" customFormat="1" ht="12" x14ac:dyDescent="0.2">
      <c r="A43" s="41"/>
    </row>
    <row r="44" spans="1:8" s="2" customFormat="1" ht="12" x14ac:dyDescent="0.2">
      <c r="A44" s="41"/>
    </row>
    <row r="45" spans="1:8" s="2" customFormat="1" x14ac:dyDescent="0.2">
      <c r="A45" s="41"/>
      <c r="B45" s="42"/>
      <c r="E45" s="43"/>
    </row>
    <row r="46" spans="1:8" s="2" customFormat="1" x14ac:dyDescent="0.2">
      <c r="A46" s="41"/>
      <c r="B46" s="44"/>
      <c r="E46" s="43"/>
    </row>
    <row r="47" spans="1:8" s="2" customFormat="1" x14ac:dyDescent="0.2">
      <c r="A47" s="41"/>
      <c r="B47" s="44"/>
      <c r="E47" s="43"/>
    </row>
    <row r="48" spans="1:8" s="2" customFormat="1" x14ac:dyDescent="0.2">
      <c r="A48" s="41"/>
      <c r="B48" s="44"/>
      <c r="E48" s="43"/>
    </row>
    <row r="49" spans="5:5" s="2" customFormat="1" ht="12" x14ac:dyDescent="0.2">
      <c r="E49" s="1"/>
    </row>
    <row r="50" spans="5:5" s="2" customFormat="1" ht="12" x14ac:dyDescent="0.2">
      <c r="E50" s="1"/>
    </row>
    <row r="51" spans="5:5" s="2" customFormat="1" ht="12" x14ac:dyDescent="0.2">
      <c r="E51" s="1"/>
    </row>
    <row r="52" spans="5:5" s="2" customFormat="1" ht="12" x14ac:dyDescent="0.2">
      <c r="E52" s="1"/>
    </row>
    <row r="53" spans="5:5" s="2" customFormat="1" ht="12" x14ac:dyDescent="0.2">
      <c r="E53" s="1"/>
    </row>
    <row r="54" spans="5:5" s="2" customFormat="1" ht="12" x14ac:dyDescent="0.2">
      <c r="E54" s="1"/>
    </row>
    <row r="55" spans="5:5" s="2" customFormat="1" ht="12" x14ac:dyDescent="0.2">
      <c r="E55" s="1"/>
    </row>
    <row r="56" spans="5:5" s="2" customFormat="1" ht="12" x14ac:dyDescent="0.2">
      <c r="E56" s="1"/>
    </row>
    <row r="57" spans="5:5" s="2" customFormat="1" ht="12" x14ac:dyDescent="0.2">
      <c r="E57" s="1"/>
    </row>
    <row r="58" spans="5:5" s="2" customFormat="1" ht="12" x14ac:dyDescent="0.2">
      <c r="E58" s="1"/>
    </row>
    <row r="59" spans="5:5" s="2" customFormat="1" ht="12" x14ac:dyDescent="0.2">
      <c r="E59" s="1"/>
    </row>
    <row r="60" spans="5:5" s="2" customFormat="1" ht="12" x14ac:dyDescent="0.2">
      <c r="E60" s="1"/>
    </row>
    <row r="61" spans="5:5" s="2" customFormat="1" ht="12" x14ac:dyDescent="0.2">
      <c r="E61" s="1"/>
    </row>
    <row r="62" spans="5:5" s="2" customFormat="1" ht="12" x14ac:dyDescent="0.2">
      <c r="E62" s="1"/>
    </row>
    <row r="63" spans="5:5" s="2" customFormat="1" ht="12" x14ac:dyDescent="0.2">
      <c r="E63" s="1"/>
    </row>
    <row r="64" spans="5:5" s="2" customFormat="1" ht="12" x14ac:dyDescent="0.2">
      <c r="E64" s="1"/>
    </row>
    <row r="65" spans="5:5" s="2" customFormat="1" ht="12" x14ac:dyDescent="0.2">
      <c r="E65" s="1"/>
    </row>
    <row r="66" spans="5:5" s="2" customFormat="1" ht="12" x14ac:dyDescent="0.2">
      <c r="E66" s="1"/>
    </row>
    <row r="67" spans="5:5" s="2" customFormat="1" ht="12" x14ac:dyDescent="0.2">
      <c r="E67" s="1"/>
    </row>
    <row r="68" spans="5:5" s="2" customFormat="1" ht="12" x14ac:dyDescent="0.2">
      <c r="E68" s="1"/>
    </row>
    <row r="69" spans="5:5" s="2" customFormat="1" ht="12" x14ac:dyDescent="0.2">
      <c r="E69" s="1"/>
    </row>
    <row r="70" spans="5:5" s="2" customFormat="1" ht="12" x14ac:dyDescent="0.2">
      <c r="E70" s="1"/>
    </row>
    <row r="71" spans="5:5" s="2" customFormat="1" ht="12" x14ac:dyDescent="0.2">
      <c r="E71" s="1"/>
    </row>
    <row r="72" spans="5:5" s="2" customFormat="1" ht="12" x14ac:dyDescent="0.2">
      <c r="E72" s="1"/>
    </row>
    <row r="73" spans="5:5" s="2" customFormat="1" ht="12" x14ac:dyDescent="0.2">
      <c r="E73" s="1"/>
    </row>
    <row r="74" spans="5:5" s="2" customFormat="1" ht="12" x14ac:dyDescent="0.2">
      <c r="E74" s="1"/>
    </row>
    <row r="75" spans="5:5" s="2" customFormat="1" ht="12" x14ac:dyDescent="0.2">
      <c r="E75" s="1"/>
    </row>
    <row r="76" spans="5:5" s="2" customFormat="1" ht="12" x14ac:dyDescent="0.2">
      <c r="E76" s="1"/>
    </row>
    <row r="77" spans="5:5" s="2" customFormat="1" ht="12" x14ac:dyDescent="0.2">
      <c r="E77" s="1"/>
    </row>
    <row r="78" spans="5:5" s="2" customFormat="1" ht="12" x14ac:dyDescent="0.2">
      <c r="E78" s="1"/>
    </row>
    <row r="79" spans="5:5" s="2" customFormat="1" ht="12" x14ac:dyDescent="0.2">
      <c r="E79" s="1"/>
    </row>
    <row r="80" spans="5:5" s="2" customFormat="1" ht="12" x14ac:dyDescent="0.2">
      <c r="E80" s="1"/>
    </row>
    <row r="81" spans="5:5" s="2" customFormat="1" ht="12" x14ac:dyDescent="0.2">
      <c r="E81" s="1"/>
    </row>
    <row r="82" spans="5:5" s="2" customFormat="1" ht="12" x14ac:dyDescent="0.2">
      <c r="E82" s="1"/>
    </row>
    <row r="83" spans="5:5" s="2" customFormat="1" ht="12" x14ac:dyDescent="0.2">
      <c r="E83" s="1"/>
    </row>
    <row r="84" spans="5:5" s="2" customFormat="1" ht="12" x14ac:dyDescent="0.2">
      <c r="E84" s="1"/>
    </row>
    <row r="85" spans="5:5" s="2" customFormat="1" ht="12" x14ac:dyDescent="0.2">
      <c r="E85" s="1"/>
    </row>
    <row r="86" spans="5:5" s="2" customFormat="1" ht="12" x14ac:dyDescent="0.2">
      <c r="E86" s="1"/>
    </row>
    <row r="87" spans="5:5" s="2" customFormat="1" ht="12" x14ac:dyDescent="0.2">
      <c r="E87" s="1"/>
    </row>
    <row r="88" spans="5:5" s="2" customFormat="1" ht="12" x14ac:dyDescent="0.2">
      <c r="E88" s="1"/>
    </row>
    <row r="89" spans="5:5" s="2" customFormat="1" ht="12" x14ac:dyDescent="0.2">
      <c r="E89" s="1"/>
    </row>
    <row r="90" spans="5:5" s="2" customFormat="1" ht="12" x14ac:dyDescent="0.2">
      <c r="E90" s="1"/>
    </row>
    <row r="91" spans="5:5" s="2" customFormat="1" ht="12" x14ac:dyDescent="0.2">
      <c r="E91" s="1"/>
    </row>
    <row r="92" spans="5:5" s="2" customFormat="1" ht="12" x14ac:dyDescent="0.2">
      <c r="E92" s="1"/>
    </row>
    <row r="93" spans="5:5" s="2" customFormat="1" ht="12" x14ac:dyDescent="0.2">
      <c r="E93" s="1"/>
    </row>
    <row r="94" spans="5:5" s="2" customFormat="1" ht="12" x14ac:dyDescent="0.2">
      <c r="E94" s="1"/>
    </row>
    <row r="95" spans="5:5" s="2" customFormat="1" ht="12" x14ac:dyDescent="0.2">
      <c r="E95" s="1"/>
    </row>
    <row r="96" spans="5:5" s="2" customFormat="1" ht="12" x14ac:dyDescent="0.2">
      <c r="E96" s="1"/>
    </row>
    <row r="97" spans="5:5" s="2" customFormat="1" ht="12" x14ac:dyDescent="0.2">
      <c r="E97" s="1"/>
    </row>
    <row r="98" spans="5:5" s="2" customFormat="1" ht="12" x14ac:dyDescent="0.2">
      <c r="E98" s="1"/>
    </row>
    <row r="99" spans="5:5" s="2" customFormat="1" ht="12" x14ac:dyDescent="0.2">
      <c r="E99" s="1"/>
    </row>
    <row r="100" spans="5:5" s="2" customFormat="1" ht="12" x14ac:dyDescent="0.2">
      <c r="E100" s="1"/>
    </row>
    <row r="101" spans="5:5" s="2" customFormat="1" ht="12" x14ac:dyDescent="0.2">
      <c r="E101" s="1"/>
    </row>
    <row r="102" spans="5:5" s="2" customFormat="1" ht="12" x14ac:dyDescent="0.2">
      <c r="E102" s="1"/>
    </row>
    <row r="103" spans="5:5" s="2" customFormat="1" ht="12" x14ac:dyDescent="0.2">
      <c r="E103" s="1"/>
    </row>
    <row r="104" spans="5:5" s="2" customFormat="1" ht="12" x14ac:dyDescent="0.2">
      <c r="E104" s="1"/>
    </row>
    <row r="105" spans="5:5" s="2" customFormat="1" ht="12" x14ac:dyDescent="0.2">
      <c r="E105" s="1"/>
    </row>
    <row r="106" spans="5:5" s="2" customFormat="1" ht="12" x14ac:dyDescent="0.2">
      <c r="E106" s="1"/>
    </row>
    <row r="107" spans="5:5" s="2" customFormat="1" ht="12" x14ac:dyDescent="0.2">
      <c r="E107" s="1"/>
    </row>
    <row r="108" spans="5:5" s="2" customFormat="1" ht="12" x14ac:dyDescent="0.2">
      <c r="E108" s="1"/>
    </row>
    <row r="109" spans="5:5" s="2" customFormat="1" ht="12" x14ac:dyDescent="0.2">
      <c r="E109" s="1"/>
    </row>
    <row r="110" spans="5:5" s="2" customFormat="1" ht="12" x14ac:dyDescent="0.2">
      <c r="E110" s="1"/>
    </row>
    <row r="111" spans="5:5" s="2" customFormat="1" ht="12" x14ac:dyDescent="0.2">
      <c r="E111" s="1"/>
    </row>
    <row r="112" spans="5:5" s="2" customFormat="1" ht="12" x14ac:dyDescent="0.2">
      <c r="E112" s="1"/>
    </row>
    <row r="113" spans="5:5" s="2" customFormat="1" ht="12" x14ac:dyDescent="0.2">
      <c r="E113" s="1"/>
    </row>
    <row r="114" spans="5:5" s="2" customFormat="1" ht="12" x14ac:dyDescent="0.2">
      <c r="E114" s="1"/>
    </row>
    <row r="115" spans="5:5" s="2" customFormat="1" ht="12" x14ac:dyDescent="0.2">
      <c r="E115" s="1"/>
    </row>
    <row r="116" spans="5:5" s="2" customFormat="1" ht="12" x14ac:dyDescent="0.2">
      <c r="E116" s="1"/>
    </row>
    <row r="117" spans="5:5" s="2" customFormat="1" ht="12" x14ac:dyDescent="0.2">
      <c r="E117" s="1"/>
    </row>
    <row r="118" spans="5:5" s="2" customFormat="1" ht="12" x14ac:dyDescent="0.2">
      <c r="E118" s="1"/>
    </row>
    <row r="119" spans="5:5" s="2" customFormat="1" ht="12" x14ac:dyDescent="0.2">
      <c r="E119" s="1"/>
    </row>
    <row r="120" spans="5:5" s="2" customFormat="1" ht="12" x14ac:dyDescent="0.2">
      <c r="E120" s="1"/>
    </row>
    <row r="121" spans="5:5" s="2" customFormat="1" ht="12" x14ac:dyDescent="0.2">
      <c r="E121" s="1"/>
    </row>
    <row r="122" spans="5:5" s="2" customFormat="1" ht="12" x14ac:dyDescent="0.2">
      <c r="E122" s="1"/>
    </row>
    <row r="123" spans="5:5" s="2" customFormat="1" ht="12" x14ac:dyDescent="0.2">
      <c r="E123" s="1"/>
    </row>
    <row r="124" spans="5:5" s="2" customFormat="1" ht="12" x14ac:dyDescent="0.2">
      <c r="E124" s="1"/>
    </row>
    <row r="125" spans="5:5" s="2" customFormat="1" ht="12" x14ac:dyDescent="0.2">
      <c r="E125" s="1"/>
    </row>
    <row r="126" spans="5:5" s="2" customFormat="1" ht="12" x14ac:dyDescent="0.2">
      <c r="E126" s="1"/>
    </row>
    <row r="127" spans="5:5" s="2" customFormat="1" ht="12" x14ac:dyDescent="0.2">
      <c r="E127" s="1"/>
    </row>
  </sheetData>
  <mergeCells count="5">
    <mergeCell ref="A5:E5"/>
    <mergeCell ref="A6:E6"/>
    <mergeCell ref="A7:E7"/>
    <mergeCell ref="A9:A12"/>
    <mergeCell ref="B9:B12"/>
  </mergeCells>
  <pageMargins left="1.1811023622047245" right="0.118110236220472" top="0.78740157480314998" bottom="0.74803149606299202" header="0.31496062992126" footer="0.31496062992126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6"/>
  <sheetViews>
    <sheetView workbookViewId="0">
      <selection activeCell="K21" sqref="K21"/>
    </sheetView>
  </sheetViews>
  <sheetFormatPr defaultRowHeight="15" outlineLevelCol="1" x14ac:dyDescent="0.25"/>
  <cols>
    <col min="1" max="1" width="10.140625" customWidth="1"/>
    <col min="2" max="2" width="33" customWidth="1"/>
    <col min="3" max="3" width="14.7109375" customWidth="1"/>
    <col min="4" max="4" width="16.5703125" style="45" customWidth="1"/>
    <col min="5" max="5" width="14.7109375" style="46" hidden="1" customWidth="1" outlineLevel="1"/>
    <col min="6" max="6" width="15.7109375" style="46" hidden="1" customWidth="1" outlineLevel="1"/>
    <col min="7" max="7" width="0.85546875" hidden="1" customWidth="1" outlineLevel="1"/>
    <col min="8" max="8" width="9.140625" collapsed="1"/>
    <col min="251" max="251" width="7.140625" customWidth="1"/>
    <col min="252" max="252" width="33" customWidth="1"/>
    <col min="253" max="253" width="13.140625" customWidth="1"/>
    <col min="254" max="254" width="16.28515625" customWidth="1"/>
    <col min="255" max="258" width="0" hidden="1" customWidth="1"/>
    <col min="259" max="259" width="13.7109375" customWidth="1"/>
    <col min="261" max="261" width="11" customWidth="1"/>
    <col min="507" max="507" width="7.140625" customWidth="1"/>
    <col min="508" max="508" width="33" customWidth="1"/>
    <col min="509" max="509" width="13.140625" customWidth="1"/>
    <col min="510" max="510" width="16.28515625" customWidth="1"/>
    <col min="511" max="514" width="0" hidden="1" customWidth="1"/>
    <col min="515" max="515" width="13.7109375" customWidth="1"/>
    <col min="517" max="517" width="11" customWidth="1"/>
    <col min="763" max="763" width="7.140625" customWidth="1"/>
    <col min="764" max="764" width="33" customWidth="1"/>
    <col min="765" max="765" width="13.140625" customWidth="1"/>
    <col min="766" max="766" width="16.28515625" customWidth="1"/>
    <col min="767" max="770" width="0" hidden="1" customWidth="1"/>
    <col min="771" max="771" width="13.7109375" customWidth="1"/>
    <col min="773" max="773" width="11" customWidth="1"/>
    <col min="1019" max="1019" width="7.140625" customWidth="1"/>
    <col min="1020" max="1020" width="33" customWidth="1"/>
    <col min="1021" max="1021" width="13.140625" customWidth="1"/>
    <col min="1022" max="1022" width="16.28515625" customWidth="1"/>
    <col min="1023" max="1026" width="0" hidden="1" customWidth="1"/>
    <col min="1027" max="1027" width="13.7109375" customWidth="1"/>
    <col min="1029" max="1029" width="11" customWidth="1"/>
    <col min="1275" max="1275" width="7.140625" customWidth="1"/>
    <col min="1276" max="1276" width="33" customWidth="1"/>
    <col min="1277" max="1277" width="13.140625" customWidth="1"/>
    <col min="1278" max="1278" width="16.28515625" customWidth="1"/>
    <col min="1279" max="1282" width="0" hidden="1" customWidth="1"/>
    <col min="1283" max="1283" width="13.7109375" customWidth="1"/>
    <col min="1285" max="1285" width="11" customWidth="1"/>
    <col min="1531" max="1531" width="7.140625" customWidth="1"/>
    <col min="1532" max="1532" width="33" customWidth="1"/>
    <col min="1533" max="1533" width="13.140625" customWidth="1"/>
    <col min="1534" max="1534" width="16.28515625" customWidth="1"/>
    <col min="1535" max="1538" width="0" hidden="1" customWidth="1"/>
    <col min="1539" max="1539" width="13.7109375" customWidth="1"/>
    <col min="1541" max="1541" width="11" customWidth="1"/>
    <col min="1787" max="1787" width="7.140625" customWidth="1"/>
    <col min="1788" max="1788" width="33" customWidth="1"/>
    <col min="1789" max="1789" width="13.140625" customWidth="1"/>
    <col min="1790" max="1790" width="16.28515625" customWidth="1"/>
    <col min="1791" max="1794" width="0" hidden="1" customWidth="1"/>
    <col min="1795" max="1795" width="13.7109375" customWidth="1"/>
    <col min="1797" max="1797" width="11" customWidth="1"/>
    <col min="2043" max="2043" width="7.140625" customWidth="1"/>
    <col min="2044" max="2044" width="33" customWidth="1"/>
    <col min="2045" max="2045" width="13.140625" customWidth="1"/>
    <col min="2046" max="2046" width="16.28515625" customWidth="1"/>
    <col min="2047" max="2050" width="0" hidden="1" customWidth="1"/>
    <col min="2051" max="2051" width="13.7109375" customWidth="1"/>
    <col min="2053" max="2053" width="11" customWidth="1"/>
    <col min="2299" max="2299" width="7.140625" customWidth="1"/>
    <col min="2300" max="2300" width="33" customWidth="1"/>
    <col min="2301" max="2301" width="13.140625" customWidth="1"/>
    <col min="2302" max="2302" width="16.28515625" customWidth="1"/>
    <col min="2303" max="2306" width="0" hidden="1" customWidth="1"/>
    <col min="2307" max="2307" width="13.7109375" customWidth="1"/>
    <col min="2309" max="2309" width="11" customWidth="1"/>
    <col min="2555" max="2555" width="7.140625" customWidth="1"/>
    <col min="2556" max="2556" width="33" customWidth="1"/>
    <col min="2557" max="2557" width="13.140625" customWidth="1"/>
    <col min="2558" max="2558" width="16.28515625" customWidth="1"/>
    <col min="2559" max="2562" width="0" hidden="1" customWidth="1"/>
    <col min="2563" max="2563" width="13.7109375" customWidth="1"/>
    <col min="2565" max="2565" width="11" customWidth="1"/>
    <col min="2811" max="2811" width="7.140625" customWidth="1"/>
    <col min="2812" max="2812" width="33" customWidth="1"/>
    <col min="2813" max="2813" width="13.140625" customWidth="1"/>
    <col min="2814" max="2814" width="16.28515625" customWidth="1"/>
    <col min="2815" max="2818" width="0" hidden="1" customWidth="1"/>
    <col min="2819" max="2819" width="13.7109375" customWidth="1"/>
    <col min="2821" max="2821" width="11" customWidth="1"/>
    <col min="3067" max="3067" width="7.140625" customWidth="1"/>
    <col min="3068" max="3068" width="33" customWidth="1"/>
    <col min="3069" max="3069" width="13.140625" customWidth="1"/>
    <col min="3070" max="3070" width="16.28515625" customWidth="1"/>
    <col min="3071" max="3074" width="0" hidden="1" customWidth="1"/>
    <col min="3075" max="3075" width="13.7109375" customWidth="1"/>
    <col min="3077" max="3077" width="11" customWidth="1"/>
    <col min="3323" max="3323" width="7.140625" customWidth="1"/>
    <col min="3324" max="3324" width="33" customWidth="1"/>
    <col min="3325" max="3325" width="13.140625" customWidth="1"/>
    <col min="3326" max="3326" width="16.28515625" customWidth="1"/>
    <col min="3327" max="3330" width="0" hidden="1" customWidth="1"/>
    <col min="3331" max="3331" width="13.7109375" customWidth="1"/>
    <col min="3333" max="3333" width="11" customWidth="1"/>
    <col min="3579" max="3579" width="7.140625" customWidth="1"/>
    <col min="3580" max="3580" width="33" customWidth="1"/>
    <col min="3581" max="3581" width="13.140625" customWidth="1"/>
    <col min="3582" max="3582" width="16.28515625" customWidth="1"/>
    <col min="3583" max="3586" width="0" hidden="1" customWidth="1"/>
    <col min="3587" max="3587" width="13.7109375" customWidth="1"/>
    <col min="3589" max="3589" width="11" customWidth="1"/>
    <col min="3835" max="3835" width="7.140625" customWidth="1"/>
    <col min="3836" max="3836" width="33" customWidth="1"/>
    <col min="3837" max="3837" width="13.140625" customWidth="1"/>
    <col min="3838" max="3838" width="16.28515625" customWidth="1"/>
    <col min="3839" max="3842" width="0" hidden="1" customWidth="1"/>
    <col min="3843" max="3843" width="13.7109375" customWidth="1"/>
    <col min="3845" max="3845" width="11" customWidth="1"/>
    <col min="4091" max="4091" width="7.140625" customWidth="1"/>
    <col min="4092" max="4092" width="33" customWidth="1"/>
    <col min="4093" max="4093" width="13.140625" customWidth="1"/>
    <col min="4094" max="4094" width="16.28515625" customWidth="1"/>
    <col min="4095" max="4098" width="0" hidden="1" customWidth="1"/>
    <col min="4099" max="4099" width="13.7109375" customWidth="1"/>
    <col min="4101" max="4101" width="11" customWidth="1"/>
    <col min="4347" max="4347" width="7.140625" customWidth="1"/>
    <col min="4348" max="4348" width="33" customWidth="1"/>
    <col min="4349" max="4349" width="13.140625" customWidth="1"/>
    <col min="4350" max="4350" width="16.28515625" customWidth="1"/>
    <col min="4351" max="4354" width="0" hidden="1" customWidth="1"/>
    <col min="4355" max="4355" width="13.7109375" customWidth="1"/>
    <col min="4357" max="4357" width="11" customWidth="1"/>
    <col min="4603" max="4603" width="7.140625" customWidth="1"/>
    <col min="4604" max="4604" width="33" customWidth="1"/>
    <col min="4605" max="4605" width="13.140625" customWidth="1"/>
    <col min="4606" max="4606" width="16.28515625" customWidth="1"/>
    <col min="4607" max="4610" width="0" hidden="1" customWidth="1"/>
    <col min="4611" max="4611" width="13.7109375" customWidth="1"/>
    <col min="4613" max="4613" width="11" customWidth="1"/>
    <col min="4859" max="4859" width="7.140625" customWidth="1"/>
    <col min="4860" max="4860" width="33" customWidth="1"/>
    <col min="4861" max="4861" width="13.140625" customWidth="1"/>
    <col min="4862" max="4862" width="16.28515625" customWidth="1"/>
    <col min="4863" max="4866" width="0" hidden="1" customWidth="1"/>
    <col min="4867" max="4867" width="13.7109375" customWidth="1"/>
    <col min="4869" max="4869" width="11" customWidth="1"/>
    <col min="5115" max="5115" width="7.140625" customWidth="1"/>
    <col min="5116" max="5116" width="33" customWidth="1"/>
    <col min="5117" max="5117" width="13.140625" customWidth="1"/>
    <col min="5118" max="5118" width="16.28515625" customWidth="1"/>
    <col min="5119" max="5122" width="0" hidden="1" customWidth="1"/>
    <col min="5123" max="5123" width="13.7109375" customWidth="1"/>
    <col min="5125" max="5125" width="11" customWidth="1"/>
    <col min="5371" max="5371" width="7.140625" customWidth="1"/>
    <col min="5372" max="5372" width="33" customWidth="1"/>
    <col min="5373" max="5373" width="13.140625" customWidth="1"/>
    <col min="5374" max="5374" width="16.28515625" customWidth="1"/>
    <col min="5375" max="5378" width="0" hidden="1" customWidth="1"/>
    <col min="5379" max="5379" width="13.7109375" customWidth="1"/>
    <col min="5381" max="5381" width="11" customWidth="1"/>
    <col min="5627" max="5627" width="7.140625" customWidth="1"/>
    <col min="5628" max="5628" width="33" customWidth="1"/>
    <col min="5629" max="5629" width="13.140625" customWidth="1"/>
    <col min="5630" max="5630" width="16.28515625" customWidth="1"/>
    <col min="5631" max="5634" width="0" hidden="1" customWidth="1"/>
    <col min="5635" max="5635" width="13.7109375" customWidth="1"/>
    <col min="5637" max="5637" width="11" customWidth="1"/>
    <col min="5883" max="5883" width="7.140625" customWidth="1"/>
    <col min="5884" max="5884" width="33" customWidth="1"/>
    <col min="5885" max="5885" width="13.140625" customWidth="1"/>
    <col min="5886" max="5886" width="16.28515625" customWidth="1"/>
    <col min="5887" max="5890" width="0" hidden="1" customWidth="1"/>
    <col min="5891" max="5891" width="13.7109375" customWidth="1"/>
    <col min="5893" max="5893" width="11" customWidth="1"/>
    <col min="6139" max="6139" width="7.140625" customWidth="1"/>
    <col min="6140" max="6140" width="33" customWidth="1"/>
    <col min="6141" max="6141" width="13.140625" customWidth="1"/>
    <col min="6142" max="6142" width="16.28515625" customWidth="1"/>
    <col min="6143" max="6146" width="0" hidden="1" customWidth="1"/>
    <col min="6147" max="6147" width="13.7109375" customWidth="1"/>
    <col min="6149" max="6149" width="11" customWidth="1"/>
    <col min="6395" max="6395" width="7.140625" customWidth="1"/>
    <col min="6396" max="6396" width="33" customWidth="1"/>
    <col min="6397" max="6397" width="13.140625" customWidth="1"/>
    <col min="6398" max="6398" width="16.28515625" customWidth="1"/>
    <col min="6399" max="6402" width="0" hidden="1" customWidth="1"/>
    <col min="6403" max="6403" width="13.7109375" customWidth="1"/>
    <col min="6405" max="6405" width="11" customWidth="1"/>
    <col min="6651" max="6651" width="7.140625" customWidth="1"/>
    <col min="6652" max="6652" width="33" customWidth="1"/>
    <col min="6653" max="6653" width="13.140625" customWidth="1"/>
    <col min="6654" max="6654" width="16.28515625" customWidth="1"/>
    <col min="6655" max="6658" width="0" hidden="1" customWidth="1"/>
    <col min="6659" max="6659" width="13.7109375" customWidth="1"/>
    <col min="6661" max="6661" width="11" customWidth="1"/>
    <col min="6907" max="6907" width="7.140625" customWidth="1"/>
    <col min="6908" max="6908" width="33" customWidth="1"/>
    <col min="6909" max="6909" width="13.140625" customWidth="1"/>
    <col min="6910" max="6910" width="16.28515625" customWidth="1"/>
    <col min="6911" max="6914" width="0" hidden="1" customWidth="1"/>
    <col min="6915" max="6915" width="13.7109375" customWidth="1"/>
    <col min="6917" max="6917" width="11" customWidth="1"/>
    <col min="7163" max="7163" width="7.140625" customWidth="1"/>
    <col min="7164" max="7164" width="33" customWidth="1"/>
    <col min="7165" max="7165" width="13.140625" customWidth="1"/>
    <col min="7166" max="7166" width="16.28515625" customWidth="1"/>
    <col min="7167" max="7170" width="0" hidden="1" customWidth="1"/>
    <col min="7171" max="7171" width="13.7109375" customWidth="1"/>
    <col min="7173" max="7173" width="11" customWidth="1"/>
    <col min="7419" max="7419" width="7.140625" customWidth="1"/>
    <col min="7420" max="7420" width="33" customWidth="1"/>
    <col min="7421" max="7421" width="13.140625" customWidth="1"/>
    <col min="7422" max="7422" width="16.28515625" customWidth="1"/>
    <col min="7423" max="7426" width="0" hidden="1" customWidth="1"/>
    <col min="7427" max="7427" width="13.7109375" customWidth="1"/>
    <col min="7429" max="7429" width="11" customWidth="1"/>
    <col min="7675" max="7675" width="7.140625" customWidth="1"/>
    <col min="7676" max="7676" width="33" customWidth="1"/>
    <col min="7677" max="7677" width="13.140625" customWidth="1"/>
    <col min="7678" max="7678" width="16.28515625" customWidth="1"/>
    <col min="7679" max="7682" width="0" hidden="1" customWidth="1"/>
    <col min="7683" max="7683" width="13.7109375" customWidth="1"/>
    <col min="7685" max="7685" width="11" customWidth="1"/>
    <col min="7931" max="7931" width="7.140625" customWidth="1"/>
    <col min="7932" max="7932" width="33" customWidth="1"/>
    <col min="7933" max="7933" width="13.140625" customWidth="1"/>
    <col min="7934" max="7934" width="16.28515625" customWidth="1"/>
    <col min="7935" max="7938" width="0" hidden="1" customWidth="1"/>
    <col min="7939" max="7939" width="13.7109375" customWidth="1"/>
    <col min="7941" max="7941" width="11" customWidth="1"/>
    <col min="8187" max="8187" width="7.140625" customWidth="1"/>
    <col min="8188" max="8188" width="33" customWidth="1"/>
    <col min="8189" max="8189" width="13.140625" customWidth="1"/>
    <col min="8190" max="8190" width="16.28515625" customWidth="1"/>
    <col min="8191" max="8194" width="0" hidden="1" customWidth="1"/>
    <col min="8195" max="8195" width="13.7109375" customWidth="1"/>
    <col min="8197" max="8197" width="11" customWidth="1"/>
    <col min="8443" max="8443" width="7.140625" customWidth="1"/>
    <col min="8444" max="8444" width="33" customWidth="1"/>
    <col min="8445" max="8445" width="13.140625" customWidth="1"/>
    <col min="8446" max="8446" width="16.28515625" customWidth="1"/>
    <col min="8447" max="8450" width="0" hidden="1" customWidth="1"/>
    <col min="8451" max="8451" width="13.7109375" customWidth="1"/>
    <col min="8453" max="8453" width="11" customWidth="1"/>
    <col min="8699" max="8699" width="7.140625" customWidth="1"/>
    <col min="8700" max="8700" width="33" customWidth="1"/>
    <col min="8701" max="8701" width="13.140625" customWidth="1"/>
    <col min="8702" max="8702" width="16.28515625" customWidth="1"/>
    <col min="8703" max="8706" width="0" hidden="1" customWidth="1"/>
    <col min="8707" max="8707" width="13.7109375" customWidth="1"/>
    <col min="8709" max="8709" width="11" customWidth="1"/>
    <col min="8955" max="8955" width="7.140625" customWidth="1"/>
    <col min="8956" max="8956" width="33" customWidth="1"/>
    <col min="8957" max="8957" width="13.140625" customWidth="1"/>
    <col min="8958" max="8958" width="16.28515625" customWidth="1"/>
    <col min="8959" max="8962" width="0" hidden="1" customWidth="1"/>
    <col min="8963" max="8963" width="13.7109375" customWidth="1"/>
    <col min="8965" max="8965" width="11" customWidth="1"/>
    <col min="9211" max="9211" width="7.140625" customWidth="1"/>
    <col min="9212" max="9212" width="33" customWidth="1"/>
    <col min="9213" max="9213" width="13.140625" customWidth="1"/>
    <col min="9214" max="9214" width="16.28515625" customWidth="1"/>
    <col min="9215" max="9218" width="0" hidden="1" customWidth="1"/>
    <col min="9219" max="9219" width="13.7109375" customWidth="1"/>
    <col min="9221" max="9221" width="11" customWidth="1"/>
    <col min="9467" max="9467" width="7.140625" customWidth="1"/>
    <col min="9468" max="9468" width="33" customWidth="1"/>
    <col min="9469" max="9469" width="13.140625" customWidth="1"/>
    <col min="9470" max="9470" width="16.28515625" customWidth="1"/>
    <col min="9471" max="9474" width="0" hidden="1" customWidth="1"/>
    <col min="9475" max="9475" width="13.7109375" customWidth="1"/>
    <col min="9477" max="9477" width="11" customWidth="1"/>
    <col min="9723" max="9723" width="7.140625" customWidth="1"/>
    <col min="9724" max="9724" width="33" customWidth="1"/>
    <col min="9725" max="9725" width="13.140625" customWidth="1"/>
    <col min="9726" max="9726" width="16.28515625" customWidth="1"/>
    <col min="9727" max="9730" width="0" hidden="1" customWidth="1"/>
    <col min="9731" max="9731" width="13.7109375" customWidth="1"/>
    <col min="9733" max="9733" width="11" customWidth="1"/>
    <col min="9979" max="9979" width="7.140625" customWidth="1"/>
    <col min="9980" max="9980" width="33" customWidth="1"/>
    <col min="9981" max="9981" width="13.140625" customWidth="1"/>
    <col min="9982" max="9982" width="16.28515625" customWidth="1"/>
    <col min="9983" max="9986" width="0" hidden="1" customWidth="1"/>
    <col min="9987" max="9987" width="13.7109375" customWidth="1"/>
    <col min="9989" max="9989" width="11" customWidth="1"/>
    <col min="10235" max="10235" width="7.140625" customWidth="1"/>
    <col min="10236" max="10236" width="33" customWidth="1"/>
    <col min="10237" max="10237" width="13.140625" customWidth="1"/>
    <col min="10238" max="10238" width="16.28515625" customWidth="1"/>
    <col min="10239" max="10242" width="0" hidden="1" customWidth="1"/>
    <col min="10243" max="10243" width="13.7109375" customWidth="1"/>
    <col min="10245" max="10245" width="11" customWidth="1"/>
    <col min="10491" max="10491" width="7.140625" customWidth="1"/>
    <col min="10492" max="10492" width="33" customWidth="1"/>
    <col min="10493" max="10493" width="13.140625" customWidth="1"/>
    <col min="10494" max="10494" width="16.28515625" customWidth="1"/>
    <col min="10495" max="10498" width="0" hidden="1" customWidth="1"/>
    <col min="10499" max="10499" width="13.7109375" customWidth="1"/>
    <col min="10501" max="10501" width="11" customWidth="1"/>
    <col min="10747" max="10747" width="7.140625" customWidth="1"/>
    <col min="10748" max="10748" width="33" customWidth="1"/>
    <col min="10749" max="10749" width="13.140625" customWidth="1"/>
    <col min="10750" max="10750" width="16.28515625" customWidth="1"/>
    <col min="10751" max="10754" width="0" hidden="1" customWidth="1"/>
    <col min="10755" max="10755" width="13.7109375" customWidth="1"/>
    <col min="10757" max="10757" width="11" customWidth="1"/>
    <col min="11003" max="11003" width="7.140625" customWidth="1"/>
    <col min="11004" max="11004" width="33" customWidth="1"/>
    <col min="11005" max="11005" width="13.140625" customWidth="1"/>
    <col min="11006" max="11006" width="16.28515625" customWidth="1"/>
    <col min="11007" max="11010" width="0" hidden="1" customWidth="1"/>
    <col min="11011" max="11011" width="13.7109375" customWidth="1"/>
    <col min="11013" max="11013" width="11" customWidth="1"/>
    <col min="11259" max="11259" width="7.140625" customWidth="1"/>
    <col min="11260" max="11260" width="33" customWidth="1"/>
    <col min="11261" max="11261" width="13.140625" customWidth="1"/>
    <col min="11262" max="11262" width="16.28515625" customWidth="1"/>
    <col min="11263" max="11266" width="0" hidden="1" customWidth="1"/>
    <col min="11267" max="11267" width="13.7109375" customWidth="1"/>
    <col min="11269" max="11269" width="11" customWidth="1"/>
    <col min="11515" max="11515" width="7.140625" customWidth="1"/>
    <col min="11516" max="11516" width="33" customWidth="1"/>
    <col min="11517" max="11517" width="13.140625" customWidth="1"/>
    <col min="11518" max="11518" width="16.28515625" customWidth="1"/>
    <col min="11519" max="11522" width="0" hidden="1" customWidth="1"/>
    <col min="11523" max="11523" width="13.7109375" customWidth="1"/>
    <col min="11525" max="11525" width="11" customWidth="1"/>
    <col min="11771" max="11771" width="7.140625" customWidth="1"/>
    <col min="11772" max="11772" width="33" customWidth="1"/>
    <col min="11773" max="11773" width="13.140625" customWidth="1"/>
    <col min="11774" max="11774" width="16.28515625" customWidth="1"/>
    <col min="11775" max="11778" width="0" hidden="1" customWidth="1"/>
    <col min="11779" max="11779" width="13.7109375" customWidth="1"/>
    <col min="11781" max="11781" width="11" customWidth="1"/>
    <col min="12027" max="12027" width="7.140625" customWidth="1"/>
    <col min="12028" max="12028" width="33" customWidth="1"/>
    <col min="12029" max="12029" width="13.140625" customWidth="1"/>
    <col min="12030" max="12030" width="16.28515625" customWidth="1"/>
    <col min="12031" max="12034" width="0" hidden="1" customWidth="1"/>
    <col min="12035" max="12035" width="13.7109375" customWidth="1"/>
    <col min="12037" max="12037" width="11" customWidth="1"/>
    <col min="12283" max="12283" width="7.140625" customWidth="1"/>
    <col min="12284" max="12284" width="33" customWidth="1"/>
    <col min="12285" max="12285" width="13.140625" customWidth="1"/>
    <col min="12286" max="12286" width="16.28515625" customWidth="1"/>
    <col min="12287" max="12290" width="0" hidden="1" customWidth="1"/>
    <col min="12291" max="12291" width="13.7109375" customWidth="1"/>
    <col min="12293" max="12293" width="11" customWidth="1"/>
    <col min="12539" max="12539" width="7.140625" customWidth="1"/>
    <col min="12540" max="12540" width="33" customWidth="1"/>
    <col min="12541" max="12541" width="13.140625" customWidth="1"/>
    <col min="12542" max="12542" width="16.28515625" customWidth="1"/>
    <col min="12543" max="12546" width="0" hidden="1" customWidth="1"/>
    <col min="12547" max="12547" width="13.7109375" customWidth="1"/>
    <col min="12549" max="12549" width="11" customWidth="1"/>
    <col min="12795" max="12795" width="7.140625" customWidth="1"/>
    <col min="12796" max="12796" width="33" customWidth="1"/>
    <col min="12797" max="12797" width="13.140625" customWidth="1"/>
    <col min="12798" max="12798" width="16.28515625" customWidth="1"/>
    <col min="12799" max="12802" width="0" hidden="1" customWidth="1"/>
    <col min="12803" max="12803" width="13.7109375" customWidth="1"/>
    <col min="12805" max="12805" width="11" customWidth="1"/>
    <col min="13051" max="13051" width="7.140625" customWidth="1"/>
    <col min="13052" max="13052" width="33" customWidth="1"/>
    <col min="13053" max="13053" width="13.140625" customWidth="1"/>
    <col min="13054" max="13054" width="16.28515625" customWidth="1"/>
    <col min="13055" max="13058" width="0" hidden="1" customWidth="1"/>
    <col min="13059" max="13059" width="13.7109375" customWidth="1"/>
    <col min="13061" max="13061" width="11" customWidth="1"/>
    <col min="13307" max="13307" width="7.140625" customWidth="1"/>
    <col min="13308" max="13308" width="33" customWidth="1"/>
    <col min="13309" max="13309" width="13.140625" customWidth="1"/>
    <col min="13310" max="13310" width="16.28515625" customWidth="1"/>
    <col min="13311" max="13314" width="0" hidden="1" customWidth="1"/>
    <col min="13315" max="13315" width="13.7109375" customWidth="1"/>
    <col min="13317" max="13317" width="11" customWidth="1"/>
    <col min="13563" max="13563" width="7.140625" customWidth="1"/>
    <col min="13564" max="13564" width="33" customWidth="1"/>
    <col min="13565" max="13565" width="13.140625" customWidth="1"/>
    <col min="13566" max="13566" width="16.28515625" customWidth="1"/>
    <col min="13567" max="13570" width="0" hidden="1" customWidth="1"/>
    <col min="13571" max="13571" width="13.7109375" customWidth="1"/>
    <col min="13573" max="13573" width="11" customWidth="1"/>
    <col min="13819" max="13819" width="7.140625" customWidth="1"/>
    <col min="13820" max="13820" width="33" customWidth="1"/>
    <col min="13821" max="13821" width="13.140625" customWidth="1"/>
    <col min="13822" max="13822" width="16.28515625" customWidth="1"/>
    <col min="13823" max="13826" width="0" hidden="1" customWidth="1"/>
    <col min="13827" max="13827" width="13.7109375" customWidth="1"/>
    <col min="13829" max="13829" width="11" customWidth="1"/>
    <col min="14075" max="14075" width="7.140625" customWidth="1"/>
    <col min="14076" max="14076" width="33" customWidth="1"/>
    <col min="14077" max="14077" width="13.140625" customWidth="1"/>
    <col min="14078" max="14078" width="16.28515625" customWidth="1"/>
    <col min="14079" max="14082" width="0" hidden="1" customWidth="1"/>
    <col min="14083" max="14083" width="13.7109375" customWidth="1"/>
    <col min="14085" max="14085" width="11" customWidth="1"/>
    <col min="14331" max="14331" width="7.140625" customWidth="1"/>
    <col min="14332" max="14332" width="33" customWidth="1"/>
    <col min="14333" max="14333" width="13.140625" customWidth="1"/>
    <col min="14334" max="14334" width="16.28515625" customWidth="1"/>
    <col min="14335" max="14338" width="0" hidden="1" customWidth="1"/>
    <col min="14339" max="14339" width="13.7109375" customWidth="1"/>
    <col min="14341" max="14341" width="11" customWidth="1"/>
    <col min="14587" max="14587" width="7.140625" customWidth="1"/>
    <col min="14588" max="14588" width="33" customWidth="1"/>
    <col min="14589" max="14589" width="13.140625" customWidth="1"/>
    <col min="14590" max="14590" width="16.28515625" customWidth="1"/>
    <col min="14591" max="14594" width="0" hidden="1" customWidth="1"/>
    <col min="14595" max="14595" width="13.7109375" customWidth="1"/>
    <col min="14597" max="14597" width="11" customWidth="1"/>
    <col min="14843" max="14843" width="7.140625" customWidth="1"/>
    <col min="14844" max="14844" width="33" customWidth="1"/>
    <col min="14845" max="14845" width="13.140625" customWidth="1"/>
    <col min="14846" max="14846" width="16.28515625" customWidth="1"/>
    <col min="14847" max="14850" width="0" hidden="1" customWidth="1"/>
    <col min="14851" max="14851" width="13.7109375" customWidth="1"/>
    <col min="14853" max="14853" width="11" customWidth="1"/>
    <col min="15099" max="15099" width="7.140625" customWidth="1"/>
    <col min="15100" max="15100" width="33" customWidth="1"/>
    <col min="15101" max="15101" width="13.140625" customWidth="1"/>
    <col min="15102" max="15102" width="16.28515625" customWidth="1"/>
    <col min="15103" max="15106" width="0" hidden="1" customWidth="1"/>
    <col min="15107" max="15107" width="13.7109375" customWidth="1"/>
    <col min="15109" max="15109" width="11" customWidth="1"/>
    <col min="15355" max="15355" width="7.140625" customWidth="1"/>
    <col min="15356" max="15356" width="33" customWidth="1"/>
    <col min="15357" max="15357" width="13.140625" customWidth="1"/>
    <col min="15358" max="15358" width="16.28515625" customWidth="1"/>
    <col min="15359" max="15362" width="0" hidden="1" customWidth="1"/>
    <col min="15363" max="15363" width="13.7109375" customWidth="1"/>
    <col min="15365" max="15365" width="11" customWidth="1"/>
    <col min="15611" max="15611" width="7.140625" customWidth="1"/>
    <col min="15612" max="15612" width="33" customWidth="1"/>
    <col min="15613" max="15613" width="13.140625" customWidth="1"/>
    <col min="15614" max="15614" width="16.28515625" customWidth="1"/>
    <col min="15615" max="15618" width="0" hidden="1" customWidth="1"/>
    <col min="15619" max="15619" width="13.7109375" customWidth="1"/>
    <col min="15621" max="15621" width="11" customWidth="1"/>
    <col min="15867" max="15867" width="7.140625" customWidth="1"/>
    <col min="15868" max="15868" width="33" customWidth="1"/>
    <col min="15869" max="15869" width="13.140625" customWidth="1"/>
    <col min="15870" max="15870" width="16.28515625" customWidth="1"/>
    <col min="15871" max="15874" width="0" hidden="1" customWidth="1"/>
    <col min="15875" max="15875" width="13.7109375" customWidth="1"/>
    <col min="15877" max="15877" width="11" customWidth="1"/>
    <col min="16123" max="16123" width="7.140625" customWidth="1"/>
    <col min="16124" max="16124" width="33" customWidth="1"/>
    <col min="16125" max="16125" width="13.140625" customWidth="1"/>
    <col min="16126" max="16126" width="16.28515625" customWidth="1"/>
    <col min="16127" max="16130" width="0" hidden="1" customWidth="1"/>
    <col min="16131" max="16131" width="13.7109375" customWidth="1"/>
    <col min="16133" max="16133" width="11" customWidth="1"/>
  </cols>
  <sheetData>
    <row r="1" spans="1:9" x14ac:dyDescent="0.25">
      <c r="C1" s="309" t="s">
        <v>35</v>
      </c>
      <c r="D1" s="5"/>
      <c r="F1" s="3"/>
      <c r="H1" s="308"/>
    </row>
    <row r="2" spans="1:9" x14ac:dyDescent="0.25">
      <c r="C2" s="309" t="s">
        <v>407</v>
      </c>
      <c r="D2" s="5"/>
      <c r="F2" s="3"/>
      <c r="H2" s="308"/>
    </row>
    <row r="3" spans="1:9" x14ac:dyDescent="0.25">
      <c r="C3" s="309" t="s">
        <v>95</v>
      </c>
      <c r="D3" s="5"/>
      <c r="F3" s="3"/>
      <c r="H3" s="308"/>
    </row>
    <row r="5" spans="1:9" s="2" customFormat="1" x14ac:dyDescent="0.2">
      <c r="A5" s="321" t="s">
        <v>101</v>
      </c>
      <c r="B5" s="321"/>
      <c r="C5" s="321"/>
      <c r="D5" s="321"/>
      <c r="E5" s="310"/>
      <c r="F5" s="310"/>
      <c r="G5" s="310"/>
      <c r="H5" s="310"/>
      <c r="I5" s="310"/>
    </row>
    <row r="6" spans="1:9" s="2" customFormat="1" x14ac:dyDescent="0.25">
      <c r="A6" s="314" t="s">
        <v>83</v>
      </c>
      <c r="B6" s="314"/>
      <c r="C6" s="314"/>
      <c r="D6" s="314"/>
      <c r="E6" s="103"/>
      <c r="F6" s="103"/>
      <c r="G6" s="103"/>
      <c r="H6" s="103"/>
      <c r="I6" s="103"/>
    </row>
    <row r="7" spans="1:9" s="2" customFormat="1" x14ac:dyDescent="0.25">
      <c r="A7" s="314" t="s">
        <v>84</v>
      </c>
      <c r="B7" s="314"/>
      <c r="C7" s="314"/>
      <c r="D7" s="314"/>
      <c r="E7" s="103"/>
      <c r="F7" s="103"/>
      <c r="G7" s="103"/>
      <c r="H7" s="103"/>
      <c r="I7" s="103"/>
    </row>
    <row r="8" spans="1:9" s="47" customFormat="1" ht="12" x14ac:dyDescent="0.2">
      <c r="E8" s="2"/>
    </row>
    <row r="9" spans="1:9" s="48" customFormat="1" ht="12" customHeight="1" x14ac:dyDescent="0.2">
      <c r="A9" s="332" t="s">
        <v>3</v>
      </c>
      <c r="B9" s="335" t="s">
        <v>4</v>
      </c>
      <c r="C9" s="332" t="s">
        <v>409</v>
      </c>
      <c r="D9" s="11" t="s">
        <v>5</v>
      </c>
      <c r="E9" s="10"/>
      <c r="F9" s="100" t="s">
        <v>5</v>
      </c>
      <c r="G9" s="11" t="s">
        <v>5</v>
      </c>
      <c r="I9" s="334"/>
    </row>
    <row r="10" spans="1:9" s="48" customFormat="1" ht="12.75" x14ac:dyDescent="0.2">
      <c r="A10" s="331"/>
      <c r="B10" s="336"/>
      <c r="C10" s="331"/>
      <c r="D10" s="14" t="s">
        <v>97</v>
      </c>
      <c r="E10" s="13" t="s">
        <v>6</v>
      </c>
      <c r="F10" s="101" t="s">
        <v>99</v>
      </c>
      <c r="G10" s="14" t="s">
        <v>99</v>
      </c>
      <c r="I10" s="334"/>
    </row>
    <row r="11" spans="1:9" s="48" customFormat="1" ht="12.75" x14ac:dyDescent="0.2">
      <c r="A11" s="331"/>
      <c r="B11" s="336"/>
      <c r="C11" s="331"/>
      <c r="D11" s="14" t="s">
        <v>8</v>
      </c>
      <c r="E11" s="13" t="s">
        <v>7</v>
      </c>
      <c r="F11" s="101" t="s">
        <v>81</v>
      </c>
      <c r="G11" s="14" t="s">
        <v>82</v>
      </c>
      <c r="I11" s="334"/>
    </row>
    <row r="12" spans="1:9" s="48" customFormat="1" ht="12.75" x14ac:dyDescent="0.2">
      <c r="A12" s="333"/>
      <c r="B12" s="337"/>
      <c r="C12" s="333"/>
      <c r="D12" s="17" t="s">
        <v>9</v>
      </c>
      <c r="E12" s="16" t="s">
        <v>98</v>
      </c>
      <c r="F12" s="102" t="s">
        <v>9</v>
      </c>
      <c r="G12" s="17" t="s">
        <v>9</v>
      </c>
      <c r="I12" s="334"/>
    </row>
    <row r="13" spans="1:9" s="48" customFormat="1" ht="12.75" x14ac:dyDescent="0.2">
      <c r="A13" s="19">
        <v>1</v>
      </c>
      <c r="B13" s="19">
        <v>2</v>
      </c>
      <c r="C13" s="49">
        <v>3</v>
      </c>
      <c r="D13" s="19">
        <v>4</v>
      </c>
      <c r="E13" s="49">
        <v>5</v>
      </c>
      <c r="F13" s="19">
        <v>6</v>
      </c>
      <c r="G13" s="49" t="s">
        <v>88</v>
      </c>
    </row>
    <row r="14" spans="1:9" s="47" customFormat="1" ht="12.75" x14ac:dyDescent="0.2">
      <c r="A14" s="73" t="s">
        <v>10</v>
      </c>
      <c r="B14" s="50"/>
      <c r="C14" s="51">
        <f>SUM(C15:C34)</f>
        <v>5934</v>
      </c>
      <c r="D14" s="51">
        <f>SUM(D15:D34)</f>
        <v>6164264</v>
      </c>
      <c r="E14" s="51">
        <f>SUM(E15:E34)</f>
        <v>0</v>
      </c>
      <c r="F14" s="51">
        <f>SUM(F15:F34)</f>
        <v>0</v>
      </c>
      <c r="G14" s="51">
        <f>SUM(G15:G34)</f>
        <v>6164264</v>
      </c>
    </row>
    <row r="15" spans="1:9" s="47" customFormat="1" ht="15" customHeight="1" x14ac:dyDescent="0.2">
      <c r="A15" s="22">
        <v>1</v>
      </c>
      <c r="B15" s="23" t="s">
        <v>11</v>
      </c>
      <c r="C15" s="52">
        <v>542</v>
      </c>
      <c r="D15" s="53">
        <v>426556</v>
      </c>
      <c r="E15" s="52"/>
      <c r="F15" s="53"/>
      <c r="G15" s="53">
        <f>D15+F15</f>
        <v>426556</v>
      </c>
    </row>
    <row r="16" spans="1:9" s="47" customFormat="1" ht="15" customHeight="1" x14ac:dyDescent="0.2">
      <c r="A16" s="22">
        <v>2</v>
      </c>
      <c r="B16" s="27" t="s">
        <v>12</v>
      </c>
      <c r="C16" s="54">
        <v>629</v>
      </c>
      <c r="D16" s="55">
        <v>486132</v>
      </c>
      <c r="E16" s="54"/>
      <c r="F16" s="55"/>
      <c r="G16" s="53">
        <f t="shared" ref="G16:G34" si="0">D16+F16</f>
        <v>486132</v>
      </c>
    </row>
    <row r="17" spans="1:7" s="47" customFormat="1" ht="15" customHeight="1" x14ac:dyDescent="0.2">
      <c r="A17" s="22">
        <v>3</v>
      </c>
      <c r="B17" s="28" t="s">
        <v>13</v>
      </c>
      <c r="C17" s="56">
        <v>12</v>
      </c>
      <c r="D17" s="55">
        <v>22308</v>
      </c>
      <c r="E17" s="56"/>
      <c r="F17" s="55"/>
      <c r="G17" s="53">
        <f t="shared" si="0"/>
        <v>22308</v>
      </c>
    </row>
    <row r="18" spans="1:7" s="47" customFormat="1" ht="15" customHeight="1" x14ac:dyDescent="0.2">
      <c r="A18" s="22">
        <v>4</v>
      </c>
      <c r="B18" s="28" t="s">
        <v>14</v>
      </c>
      <c r="C18" s="56">
        <v>88</v>
      </c>
      <c r="D18" s="55">
        <v>110233</v>
      </c>
      <c r="E18" s="56"/>
      <c r="F18" s="55"/>
      <c r="G18" s="53">
        <f t="shared" si="0"/>
        <v>110233</v>
      </c>
    </row>
    <row r="19" spans="1:7" s="47" customFormat="1" ht="15" customHeight="1" x14ac:dyDescent="0.2">
      <c r="A19" s="22">
        <v>5</v>
      </c>
      <c r="B19" s="28" t="s">
        <v>15</v>
      </c>
      <c r="C19" s="57">
        <v>74</v>
      </c>
      <c r="D19" s="55">
        <v>103735</v>
      </c>
      <c r="E19" s="57"/>
      <c r="F19" s="55"/>
      <c r="G19" s="53">
        <f t="shared" si="0"/>
        <v>103735</v>
      </c>
    </row>
    <row r="20" spans="1:7" s="47" customFormat="1" ht="15" customHeight="1" x14ac:dyDescent="0.2">
      <c r="A20" s="22">
        <v>6</v>
      </c>
      <c r="B20" s="28" t="s">
        <v>16</v>
      </c>
      <c r="C20" s="57">
        <v>108</v>
      </c>
      <c r="D20" s="55">
        <v>159480</v>
      </c>
      <c r="E20" s="57"/>
      <c r="F20" s="55"/>
      <c r="G20" s="53">
        <f t="shared" si="0"/>
        <v>159480</v>
      </c>
    </row>
    <row r="21" spans="1:7" s="47" customFormat="1" ht="15" customHeight="1" x14ac:dyDescent="0.2">
      <c r="A21" s="22">
        <v>7</v>
      </c>
      <c r="B21" s="28" t="s">
        <v>17</v>
      </c>
      <c r="C21" s="56">
        <v>90</v>
      </c>
      <c r="D21" s="55">
        <v>99623</v>
      </c>
      <c r="E21" s="56"/>
      <c r="F21" s="55"/>
      <c r="G21" s="53">
        <f t="shared" si="0"/>
        <v>99623</v>
      </c>
    </row>
    <row r="22" spans="1:7" s="47" customFormat="1" ht="15" customHeight="1" x14ac:dyDescent="0.2">
      <c r="A22" s="22">
        <v>8</v>
      </c>
      <c r="B22" s="28" t="s">
        <v>18</v>
      </c>
      <c r="C22" s="56">
        <v>287</v>
      </c>
      <c r="D22" s="55">
        <v>339704</v>
      </c>
      <c r="E22" s="56"/>
      <c r="F22" s="55"/>
      <c r="G22" s="53">
        <f t="shared" si="0"/>
        <v>339704</v>
      </c>
    </row>
    <row r="23" spans="1:7" s="47" customFormat="1" ht="15" customHeight="1" x14ac:dyDescent="0.2">
      <c r="A23" s="22">
        <v>9</v>
      </c>
      <c r="B23" s="28" t="s">
        <v>19</v>
      </c>
      <c r="C23" s="56">
        <v>100</v>
      </c>
      <c r="D23" s="55">
        <v>128771</v>
      </c>
      <c r="E23" s="56"/>
      <c r="F23" s="55"/>
      <c r="G23" s="53">
        <f t="shared" si="0"/>
        <v>128771</v>
      </c>
    </row>
    <row r="24" spans="1:7" s="47" customFormat="1" ht="15" customHeight="1" x14ac:dyDescent="0.2">
      <c r="A24" s="22">
        <v>10</v>
      </c>
      <c r="B24" s="28" t="s">
        <v>20</v>
      </c>
      <c r="C24" s="56">
        <v>88</v>
      </c>
      <c r="D24" s="55">
        <v>99127</v>
      </c>
      <c r="E24" s="56"/>
      <c r="F24" s="55"/>
      <c r="G24" s="53">
        <f t="shared" si="0"/>
        <v>99127</v>
      </c>
    </row>
    <row r="25" spans="1:7" s="47" customFormat="1" ht="15" customHeight="1" x14ac:dyDescent="0.2">
      <c r="A25" s="22">
        <v>11</v>
      </c>
      <c r="B25" s="28" t="s">
        <v>21</v>
      </c>
      <c r="C25" s="56">
        <v>114</v>
      </c>
      <c r="D25" s="55">
        <v>148490</v>
      </c>
      <c r="E25" s="56"/>
      <c r="F25" s="55"/>
      <c r="G25" s="53">
        <f t="shared" si="0"/>
        <v>148490</v>
      </c>
    </row>
    <row r="26" spans="1:7" s="47" customFormat="1" ht="15" customHeight="1" x14ac:dyDescent="0.2">
      <c r="A26" s="22">
        <v>12</v>
      </c>
      <c r="B26" s="28" t="s">
        <v>22</v>
      </c>
      <c r="C26" s="56">
        <v>198</v>
      </c>
      <c r="D26" s="55">
        <v>298781</v>
      </c>
      <c r="E26" s="56"/>
      <c r="F26" s="55"/>
      <c r="G26" s="53">
        <f t="shared" si="0"/>
        <v>298781</v>
      </c>
    </row>
    <row r="27" spans="1:7" s="47" customFormat="1" ht="15" customHeight="1" x14ac:dyDescent="0.2">
      <c r="A27" s="22">
        <v>13</v>
      </c>
      <c r="B27" s="32" t="s">
        <v>24</v>
      </c>
      <c r="C27" s="56">
        <v>454</v>
      </c>
      <c r="D27" s="55">
        <v>396219</v>
      </c>
      <c r="E27" s="56"/>
      <c r="F27" s="55"/>
      <c r="G27" s="53">
        <f t="shared" si="0"/>
        <v>396219</v>
      </c>
    </row>
    <row r="28" spans="1:7" s="47" customFormat="1" ht="15" customHeight="1" x14ac:dyDescent="0.2">
      <c r="A28" s="22">
        <v>14</v>
      </c>
      <c r="B28" s="32" t="s">
        <v>25</v>
      </c>
      <c r="C28" s="56">
        <v>519</v>
      </c>
      <c r="D28" s="55">
        <v>492824</v>
      </c>
      <c r="E28" s="56"/>
      <c r="F28" s="55"/>
      <c r="G28" s="53">
        <f t="shared" si="0"/>
        <v>492824</v>
      </c>
    </row>
    <row r="29" spans="1:7" s="47" customFormat="1" ht="15" customHeight="1" x14ac:dyDescent="0.2">
      <c r="A29" s="22">
        <v>15</v>
      </c>
      <c r="B29" s="32" t="s">
        <v>26</v>
      </c>
      <c r="C29" s="56">
        <v>815</v>
      </c>
      <c r="D29" s="55">
        <v>720665</v>
      </c>
      <c r="E29" s="56"/>
      <c r="F29" s="55"/>
      <c r="G29" s="53">
        <f t="shared" si="0"/>
        <v>720665</v>
      </c>
    </row>
    <row r="30" spans="1:7" s="47" customFormat="1" ht="15" customHeight="1" x14ac:dyDescent="0.2">
      <c r="A30" s="22">
        <v>16</v>
      </c>
      <c r="B30" s="28" t="s">
        <v>27</v>
      </c>
      <c r="C30" s="56">
        <v>252</v>
      </c>
      <c r="D30" s="55">
        <v>308131</v>
      </c>
      <c r="E30" s="56"/>
      <c r="F30" s="55"/>
      <c r="G30" s="53">
        <f t="shared" si="0"/>
        <v>308131</v>
      </c>
    </row>
    <row r="31" spans="1:7" s="47" customFormat="1" ht="15" customHeight="1" x14ac:dyDescent="0.2">
      <c r="A31" s="22">
        <v>17</v>
      </c>
      <c r="B31" s="28" t="s">
        <v>28</v>
      </c>
      <c r="C31" s="56">
        <v>155</v>
      </c>
      <c r="D31" s="55">
        <v>179815</v>
      </c>
      <c r="E31" s="56"/>
      <c r="F31" s="55"/>
      <c r="G31" s="53">
        <f t="shared" si="0"/>
        <v>179815</v>
      </c>
    </row>
    <row r="32" spans="1:7" s="47" customFormat="1" ht="15" customHeight="1" x14ac:dyDescent="0.2">
      <c r="A32" s="22">
        <v>18</v>
      </c>
      <c r="B32" s="28" t="s">
        <v>29</v>
      </c>
      <c r="C32" s="56">
        <v>404</v>
      </c>
      <c r="D32" s="55">
        <v>538171</v>
      </c>
      <c r="E32" s="56"/>
      <c r="F32" s="55"/>
      <c r="G32" s="53">
        <f t="shared" si="0"/>
        <v>538171</v>
      </c>
    </row>
    <row r="33" spans="1:7" s="47" customFormat="1" ht="15" customHeight="1" x14ac:dyDescent="0.2">
      <c r="A33" s="22">
        <v>19</v>
      </c>
      <c r="B33" s="28" t="s">
        <v>30</v>
      </c>
      <c r="C33" s="56">
        <v>573</v>
      </c>
      <c r="D33" s="55">
        <v>630356</v>
      </c>
      <c r="E33" s="56"/>
      <c r="F33" s="55"/>
      <c r="G33" s="53">
        <f t="shared" si="0"/>
        <v>630356</v>
      </c>
    </row>
    <row r="34" spans="1:7" s="47" customFormat="1" ht="15" customHeight="1" x14ac:dyDescent="0.2">
      <c r="A34" s="36">
        <v>20</v>
      </c>
      <c r="B34" s="37" t="s">
        <v>31</v>
      </c>
      <c r="C34" s="58">
        <v>432</v>
      </c>
      <c r="D34" s="59">
        <v>475143</v>
      </c>
      <c r="E34" s="58"/>
      <c r="F34" s="59"/>
      <c r="G34" s="53">
        <f t="shared" si="0"/>
        <v>475143</v>
      </c>
    </row>
    <row r="35" spans="1:7" s="47" customFormat="1" ht="12" x14ac:dyDescent="0.2">
      <c r="D35" s="60"/>
      <c r="E35" s="2"/>
      <c r="F35" s="2"/>
    </row>
    <row r="36" spans="1:7" s="47" customFormat="1" ht="12" x14ac:dyDescent="0.2">
      <c r="D36" s="60"/>
      <c r="E36" s="2"/>
      <c r="F36" s="2"/>
    </row>
    <row r="37" spans="1:7" s="47" customFormat="1" ht="12" x14ac:dyDescent="0.2">
      <c r="D37" s="127"/>
      <c r="E37" s="2"/>
      <c r="F37" s="2"/>
    </row>
    <row r="38" spans="1:7" s="47" customFormat="1" ht="12" x14ac:dyDescent="0.2">
      <c r="D38" s="60"/>
      <c r="E38" s="2"/>
      <c r="F38" s="2"/>
    </row>
    <row r="39" spans="1:7" s="47" customFormat="1" ht="12" x14ac:dyDescent="0.2">
      <c r="D39" s="60"/>
      <c r="E39" s="2"/>
      <c r="F39" s="2"/>
    </row>
    <row r="40" spans="1:7" s="47" customFormat="1" ht="12" x14ac:dyDescent="0.2">
      <c r="D40" s="60"/>
      <c r="E40" s="2"/>
      <c r="F40" s="2"/>
    </row>
    <row r="41" spans="1:7" s="47" customFormat="1" ht="12" x14ac:dyDescent="0.2">
      <c r="D41" s="60"/>
      <c r="E41" s="2"/>
      <c r="F41" s="2"/>
    </row>
    <row r="42" spans="1:7" s="47" customFormat="1" ht="12" x14ac:dyDescent="0.2">
      <c r="D42" s="60"/>
      <c r="E42" s="2"/>
      <c r="F42" s="2"/>
    </row>
    <row r="43" spans="1:7" s="47" customFormat="1" ht="12" x14ac:dyDescent="0.2">
      <c r="D43" s="60"/>
      <c r="E43" s="2"/>
      <c r="F43" s="2"/>
    </row>
    <row r="44" spans="1:7" s="47" customFormat="1" ht="12" x14ac:dyDescent="0.2">
      <c r="D44" s="60"/>
      <c r="E44" s="2"/>
      <c r="F44" s="2"/>
    </row>
    <row r="45" spans="1:7" s="47" customFormat="1" ht="12" x14ac:dyDescent="0.2">
      <c r="D45" s="60"/>
      <c r="E45" s="2"/>
      <c r="F45" s="2"/>
    </row>
    <row r="46" spans="1:7" s="47" customFormat="1" ht="12" x14ac:dyDescent="0.2">
      <c r="D46" s="60"/>
      <c r="E46" s="2"/>
      <c r="F46" s="2"/>
    </row>
    <row r="47" spans="1:7" s="47" customFormat="1" ht="12" x14ac:dyDescent="0.2">
      <c r="D47" s="60"/>
      <c r="E47" s="2"/>
      <c r="F47" s="2"/>
    </row>
    <row r="48" spans="1:7" s="47" customFormat="1" ht="12" x14ac:dyDescent="0.2">
      <c r="D48" s="60"/>
      <c r="E48" s="2"/>
      <c r="F48" s="2"/>
    </row>
    <row r="49" spans="4:6" s="47" customFormat="1" ht="12" x14ac:dyDescent="0.2">
      <c r="D49" s="60"/>
      <c r="E49" s="2"/>
      <c r="F49" s="2"/>
    </row>
    <row r="50" spans="4:6" s="47" customFormat="1" ht="12" x14ac:dyDescent="0.2">
      <c r="D50" s="60"/>
      <c r="E50" s="2"/>
      <c r="F50" s="2"/>
    </row>
    <row r="51" spans="4:6" s="47" customFormat="1" ht="12" x14ac:dyDescent="0.2">
      <c r="D51" s="60"/>
      <c r="E51" s="2"/>
      <c r="F51" s="2"/>
    </row>
    <row r="52" spans="4:6" s="47" customFormat="1" ht="12" x14ac:dyDescent="0.2">
      <c r="D52" s="60"/>
      <c r="E52" s="2"/>
      <c r="F52" s="2"/>
    </row>
    <row r="53" spans="4:6" s="47" customFormat="1" ht="12" x14ac:dyDescent="0.2">
      <c r="D53" s="60"/>
      <c r="E53" s="2"/>
      <c r="F53" s="2"/>
    </row>
    <row r="54" spans="4:6" s="47" customFormat="1" ht="12" x14ac:dyDescent="0.2">
      <c r="D54" s="60"/>
      <c r="E54" s="2"/>
      <c r="F54" s="2"/>
    </row>
    <row r="55" spans="4:6" s="47" customFormat="1" ht="12" x14ac:dyDescent="0.2">
      <c r="D55" s="60"/>
      <c r="E55" s="2"/>
      <c r="F55" s="2"/>
    </row>
    <row r="56" spans="4:6" s="47" customFormat="1" ht="12" x14ac:dyDescent="0.2">
      <c r="D56" s="60"/>
      <c r="E56" s="2"/>
      <c r="F56" s="2"/>
    </row>
    <row r="57" spans="4:6" s="47" customFormat="1" ht="12" x14ac:dyDescent="0.2">
      <c r="D57" s="60"/>
      <c r="E57" s="2"/>
      <c r="F57" s="2"/>
    </row>
    <row r="58" spans="4:6" s="47" customFormat="1" ht="12" x14ac:dyDescent="0.2">
      <c r="D58" s="60"/>
      <c r="E58" s="2"/>
      <c r="F58" s="2"/>
    </row>
    <row r="59" spans="4:6" s="47" customFormat="1" ht="12" x14ac:dyDescent="0.2">
      <c r="D59" s="60"/>
      <c r="E59" s="2"/>
      <c r="F59" s="2"/>
    </row>
    <row r="60" spans="4:6" s="47" customFormat="1" ht="12" x14ac:dyDescent="0.2">
      <c r="D60" s="60"/>
      <c r="E60" s="2"/>
      <c r="F60" s="2"/>
    </row>
    <row r="61" spans="4:6" s="47" customFormat="1" ht="12" x14ac:dyDescent="0.2">
      <c r="D61" s="60"/>
      <c r="E61" s="2"/>
      <c r="F61" s="2"/>
    </row>
    <row r="62" spans="4:6" s="47" customFormat="1" ht="12" x14ac:dyDescent="0.2">
      <c r="D62" s="60"/>
      <c r="E62" s="2"/>
      <c r="F62" s="2"/>
    </row>
    <row r="63" spans="4:6" s="47" customFormat="1" ht="12" x14ac:dyDescent="0.2">
      <c r="D63" s="60"/>
      <c r="E63" s="2"/>
      <c r="F63" s="2"/>
    </row>
    <row r="64" spans="4:6" s="47" customFormat="1" ht="12" x14ac:dyDescent="0.2">
      <c r="D64" s="60"/>
      <c r="E64" s="2"/>
      <c r="F64" s="2"/>
    </row>
    <row r="65" spans="4:6" s="47" customFormat="1" ht="12" x14ac:dyDescent="0.2">
      <c r="D65" s="60"/>
      <c r="E65" s="2"/>
      <c r="F65" s="2"/>
    </row>
    <row r="66" spans="4:6" s="47" customFormat="1" ht="12" x14ac:dyDescent="0.2">
      <c r="D66" s="60"/>
      <c r="E66" s="2"/>
      <c r="F66" s="2"/>
    </row>
    <row r="67" spans="4:6" s="47" customFormat="1" ht="12" x14ac:dyDescent="0.2">
      <c r="D67" s="60"/>
      <c r="E67" s="2"/>
      <c r="F67" s="2"/>
    </row>
    <row r="68" spans="4:6" s="47" customFormat="1" ht="12" x14ac:dyDescent="0.2">
      <c r="D68" s="60"/>
      <c r="E68" s="2"/>
      <c r="F68" s="2"/>
    </row>
    <row r="69" spans="4:6" s="47" customFormat="1" ht="12" x14ac:dyDescent="0.2">
      <c r="D69" s="60"/>
      <c r="E69" s="2"/>
      <c r="F69" s="2"/>
    </row>
    <row r="70" spans="4:6" s="47" customFormat="1" ht="12" x14ac:dyDescent="0.2">
      <c r="D70" s="60"/>
      <c r="E70" s="2"/>
      <c r="F70" s="2"/>
    </row>
    <row r="71" spans="4:6" s="47" customFormat="1" ht="12" x14ac:dyDescent="0.2">
      <c r="D71" s="60"/>
      <c r="E71" s="2"/>
      <c r="F71" s="2"/>
    </row>
    <row r="72" spans="4:6" s="47" customFormat="1" ht="12" x14ac:dyDescent="0.2">
      <c r="D72" s="60"/>
      <c r="E72" s="2"/>
      <c r="F72" s="2"/>
    </row>
    <row r="73" spans="4:6" s="47" customFormat="1" ht="12" x14ac:dyDescent="0.2">
      <c r="D73" s="60"/>
      <c r="E73" s="2"/>
      <c r="F73" s="2"/>
    </row>
    <row r="74" spans="4:6" s="47" customFormat="1" ht="12" x14ac:dyDescent="0.2">
      <c r="D74" s="60"/>
      <c r="E74" s="2"/>
      <c r="F74" s="2"/>
    </row>
    <row r="75" spans="4:6" s="47" customFormat="1" ht="12" x14ac:dyDescent="0.2">
      <c r="D75" s="60"/>
      <c r="E75" s="2"/>
      <c r="F75" s="2"/>
    </row>
    <row r="76" spans="4:6" s="47" customFormat="1" ht="12" x14ac:dyDescent="0.2">
      <c r="D76" s="60"/>
      <c r="E76" s="2"/>
      <c r="F76" s="2"/>
    </row>
    <row r="77" spans="4:6" s="47" customFormat="1" ht="12" x14ac:dyDescent="0.2">
      <c r="D77" s="60"/>
      <c r="E77" s="2"/>
      <c r="F77" s="2"/>
    </row>
    <row r="78" spans="4:6" s="47" customFormat="1" ht="12" x14ac:dyDescent="0.2">
      <c r="D78" s="60"/>
      <c r="E78" s="2"/>
      <c r="F78" s="2"/>
    </row>
    <row r="79" spans="4:6" s="47" customFormat="1" ht="12" x14ac:dyDescent="0.2">
      <c r="D79" s="60"/>
      <c r="E79" s="2"/>
      <c r="F79" s="2"/>
    </row>
    <row r="80" spans="4:6" s="47" customFormat="1" ht="12" x14ac:dyDescent="0.2">
      <c r="D80" s="60"/>
      <c r="E80" s="2"/>
      <c r="F80" s="2"/>
    </row>
    <row r="81" spans="4:6" s="47" customFormat="1" ht="12" x14ac:dyDescent="0.2">
      <c r="D81" s="60"/>
      <c r="E81" s="2"/>
      <c r="F81" s="2"/>
    </row>
    <row r="82" spans="4:6" s="47" customFormat="1" ht="12" x14ac:dyDescent="0.2">
      <c r="D82" s="60"/>
      <c r="E82" s="2"/>
      <c r="F82" s="2"/>
    </row>
    <row r="83" spans="4:6" s="47" customFormat="1" ht="12" x14ac:dyDescent="0.2">
      <c r="D83" s="60"/>
      <c r="E83" s="2"/>
      <c r="F83" s="2"/>
    </row>
    <row r="84" spans="4:6" s="47" customFormat="1" ht="12" x14ac:dyDescent="0.2">
      <c r="D84" s="60"/>
      <c r="E84" s="2"/>
      <c r="F84" s="2"/>
    </row>
    <row r="85" spans="4:6" s="47" customFormat="1" ht="12" x14ac:dyDescent="0.2">
      <c r="D85" s="60"/>
      <c r="E85" s="2"/>
      <c r="F85" s="2"/>
    </row>
    <row r="86" spans="4:6" s="47" customFormat="1" ht="12" x14ac:dyDescent="0.2">
      <c r="D86" s="60"/>
      <c r="E86" s="2"/>
      <c r="F86" s="2"/>
    </row>
    <row r="87" spans="4:6" s="47" customFormat="1" ht="12" x14ac:dyDescent="0.2">
      <c r="D87" s="60"/>
      <c r="E87" s="2"/>
      <c r="F87" s="2"/>
    </row>
    <row r="88" spans="4:6" s="47" customFormat="1" ht="12" x14ac:dyDescent="0.2">
      <c r="D88" s="60"/>
      <c r="E88" s="2"/>
      <c r="F88" s="2"/>
    </row>
    <row r="89" spans="4:6" s="47" customFormat="1" ht="12" x14ac:dyDescent="0.2">
      <c r="D89" s="60"/>
      <c r="E89" s="2"/>
      <c r="F89" s="2"/>
    </row>
    <row r="90" spans="4:6" s="47" customFormat="1" ht="12" x14ac:dyDescent="0.2">
      <c r="D90" s="60"/>
      <c r="E90" s="2"/>
      <c r="F90" s="2"/>
    </row>
    <row r="91" spans="4:6" s="47" customFormat="1" ht="12" x14ac:dyDescent="0.2">
      <c r="D91" s="60"/>
      <c r="E91" s="2"/>
      <c r="F91" s="2"/>
    </row>
    <row r="92" spans="4:6" s="47" customFormat="1" ht="12" x14ac:dyDescent="0.2">
      <c r="D92" s="60"/>
      <c r="E92" s="2"/>
      <c r="F92" s="2"/>
    </row>
    <row r="93" spans="4:6" s="47" customFormat="1" ht="12" x14ac:dyDescent="0.2">
      <c r="D93" s="60"/>
      <c r="E93" s="2"/>
      <c r="F93" s="2"/>
    </row>
    <row r="94" spans="4:6" s="47" customFormat="1" ht="12" x14ac:dyDescent="0.2">
      <c r="D94" s="60"/>
      <c r="E94" s="2"/>
      <c r="F94" s="2"/>
    </row>
    <row r="95" spans="4:6" s="47" customFormat="1" ht="12" x14ac:dyDescent="0.2">
      <c r="D95" s="60"/>
      <c r="E95" s="2"/>
      <c r="F95" s="2"/>
    </row>
    <row r="96" spans="4:6" s="47" customFormat="1" ht="12" x14ac:dyDescent="0.2">
      <c r="D96" s="60"/>
      <c r="E96" s="2"/>
      <c r="F96" s="2"/>
    </row>
    <row r="97" spans="4:6" s="47" customFormat="1" ht="12" x14ac:dyDescent="0.2">
      <c r="D97" s="60"/>
      <c r="E97" s="2"/>
      <c r="F97" s="2"/>
    </row>
    <row r="98" spans="4:6" s="47" customFormat="1" ht="12" x14ac:dyDescent="0.2">
      <c r="D98" s="60"/>
      <c r="E98" s="2"/>
      <c r="F98" s="2"/>
    </row>
    <row r="99" spans="4:6" s="47" customFormat="1" ht="12" x14ac:dyDescent="0.2">
      <c r="D99" s="60"/>
      <c r="E99" s="2"/>
      <c r="F99" s="2"/>
    </row>
    <row r="100" spans="4:6" s="47" customFormat="1" ht="12" x14ac:dyDescent="0.2">
      <c r="D100" s="60"/>
      <c r="E100" s="2"/>
      <c r="F100" s="2"/>
    </row>
    <row r="101" spans="4:6" s="47" customFormat="1" ht="12" x14ac:dyDescent="0.2">
      <c r="D101" s="60"/>
      <c r="E101" s="2"/>
      <c r="F101" s="2"/>
    </row>
    <row r="102" spans="4:6" s="47" customFormat="1" ht="12" x14ac:dyDescent="0.2">
      <c r="D102" s="60"/>
      <c r="E102" s="2"/>
      <c r="F102" s="2"/>
    </row>
    <row r="103" spans="4:6" s="47" customFormat="1" ht="12" x14ac:dyDescent="0.2">
      <c r="D103" s="60"/>
      <c r="E103" s="2"/>
      <c r="F103" s="2"/>
    </row>
    <row r="104" spans="4:6" s="47" customFormat="1" ht="12" x14ac:dyDescent="0.2">
      <c r="D104" s="60"/>
      <c r="E104" s="2"/>
      <c r="F104" s="2"/>
    </row>
    <row r="105" spans="4:6" s="47" customFormat="1" ht="12" x14ac:dyDescent="0.2">
      <c r="D105" s="60"/>
      <c r="E105" s="2"/>
      <c r="F105" s="2"/>
    </row>
    <row r="106" spans="4:6" s="47" customFormat="1" ht="12" x14ac:dyDescent="0.2">
      <c r="D106" s="60"/>
      <c r="E106" s="2"/>
      <c r="F106" s="2"/>
    </row>
    <row r="107" spans="4:6" s="47" customFormat="1" ht="12" x14ac:dyDescent="0.2">
      <c r="D107" s="60"/>
      <c r="E107" s="2"/>
      <c r="F107" s="2"/>
    </row>
    <row r="108" spans="4:6" s="47" customFormat="1" ht="12" x14ac:dyDescent="0.2">
      <c r="D108" s="60"/>
      <c r="E108" s="2"/>
      <c r="F108" s="2"/>
    </row>
    <row r="109" spans="4:6" s="47" customFormat="1" ht="12" x14ac:dyDescent="0.2">
      <c r="D109" s="60"/>
      <c r="E109" s="2"/>
      <c r="F109" s="2"/>
    </row>
    <row r="110" spans="4:6" s="47" customFormat="1" ht="12" x14ac:dyDescent="0.2">
      <c r="D110" s="60"/>
      <c r="E110" s="2"/>
      <c r="F110" s="2"/>
    </row>
    <row r="111" spans="4:6" s="47" customFormat="1" ht="12" x14ac:dyDescent="0.2">
      <c r="D111" s="60"/>
      <c r="E111" s="2"/>
      <c r="F111" s="2"/>
    </row>
    <row r="112" spans="4:6" s="47" customFormat="1" ht="12" x14ac:dyDescent="0.2">
      <c r="D112" s="60"/>
      <c r="E112" s="2"/>
      <c r="F112" s="2"/>
    </row>
    <row r="113" spans="4:6" s="47" customFormat="1" ht="12" x14ac:dyDescent="0.2">
      <c r="D113" s="60"/>
      <c r="E113" s="2"/>
      <c r="F113" s="2"/>
    </row>
    <row r="114" spans="4:6" s="47" customFormat="1" ht="12" x14ac:dyDescent="0.2">
      <c r="D114" s="60"/>
      <c r="E114" s="2"/>
      <c r="F114" s="2"/>
    </row>
    <row r="115" spans="4:6" s="47" customFormat="1" ht="12" x14ac:dyDescent="0.2">
      <c r="D115" s="60"/>
      <c r="E115" s="2"/>
      <c r="F115" s="2"/>
    </row>
    <row r="116" spans="4:6" s="47" customFormat="1" ht="12" x14ac:dyDescent="0.2">
      <c r="D116" s="60"/>
      <c r="E116" s="2"/>
      <c r="F116" s="2"/>
    </row>
    <row r="117" spans="4:6" s="47" customFormat="1" ht="12" x14ac:dyDescent="0.2">
      <c r="D117" s="60"/>
      <c r="E117" s="2"/>
      <c r="F117" s="2"/>
    </row>
    <row r="118" spans="4:6" s="47" customFormat="1" ht="12" x14ac:dyDescent="0.2">
      <c r="D118" s="60"/>
      <c r="E118" s="2"/>
      <c r="F118" s="2"/>
    </row>
    <row r="119" spans="4:6" s="47" customFormat="1" ht="12" x14ac:dyDescent="0.2">
      <c r="D119" s="60"/>
      <c r="E119" s="2"/>
      <c r="F119" s="2"/>
    </row>
    <row r="120" spans="4:6" s="47" customFormat="1" ht="12" x14ac:dyDescent="0.2">
      <c r="D120" s="60"/>
      <c r="E120" s="2"/>
      <c r="F120" s="2"/>
    </row>
    <row r="121" spans="4:6" s="47" customFormat="1" ht="12" x14ac:dyDescent="0.2">
      <c r="D121" s="60"/>
      <c r="E121" s="2"/>
      <c r="F121" s="2"/>
    </row>
    <row r="122" spans="4:6" s="47" customFormat="1" ht="12" x14ac:dyDescent="0.2">
      <c r="D122" s="60"/>
      <c r="E122" s="2"/>
      <c r="F122" s="2"/>
    </row>
    <row r="123" spans="4:6" s="47" customFormat="1" ht="12" x14ac:dyDescent="0.2">
      <c r="D123" s="60"/>
      <c r="E123" s="2"/>
      <c r="F123" s="2"/>
    </row>
    <row r="124" spans="4:6" s="47" customFormat="1" ht="12" x14ac:dyDescent="0.2">
      <c r="D124" s="60"/>
      <c r="E124" s="2"/>
      <c r="F124" s="2"/>
    </row>
    <row r="125" spans="4:6" s="47" customFormat="1" ht="12" x14ac:dyDescent="0.2">
      <c r="D125" s="60"/>
      <c r="E125" s="2"/>
      <c r="F125" s="2"/>
    </row>
    <row r="126" spans="4:6" s="47" customFormat="1" ht="12" x14ac:dyDescent="0.2">
      <c r="D126" s="60"/>
      <c r="E126" s="2"/>
      <c r="F126" s="2"/>
    </row>
  </sheetData>
  <mergeCells count="6">
    <mergeCell ref="A9:A12"/>
    <mergeCell ref="B9:B12"/>
    <mergeCell ref="A5:D5"/>
    <mergeCell ref="A6:D6"/>
    <mergeCell ref="A7:D7"/>
    <mergeCell ref="C9:C12"/>
  </mergeCells>
  <pageMargins left="1.1811023622047245" right="0" top="0.78740157480314998" bottom="0.74803149606299202" header="0.31496062992126" footer="0.31496062992126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3"/>
  <sheetViews>
    <sheetView workbookViewId="0">
      <selection activeCell="O10" sqref="O10"/>
    </sheetView>
  </sheetViews>
  <sheetFormatPr defaultRowHeight="12.75" outlineLevelCol="1" x14ac:dyDescent="0.2"/>
  <cols>
    <col min="1" max="1" width="6.28515625" style="4" customWidth="1"/>
    <col min="2" max="2" width="4.140625" style="4" bestFit="1" customWidth="1"/>
    <col min="3" max="3" width="35.140625" style="4" customWidth="1"/>
    <col min="4" max="5" width="12.7109375" style="6" customWidth="1"/>
    <col min="6" max="6" width="12.7109375" style="4" customWidth="1"/>
    <col min="7" max="12" width="12.7109375" style="4" hidden="1" customWidth="1" outlineLevel="1"/>
    <col min="13" max="13" width="9.140625" style="4" collapsed="1"/>
    <col min="14" max="251" width="9.140625" style="4"/>
    <col min="252" max="252" width="3.85546875" style="4" bestFit="1" customWidth="1"/>
    <col min="253" max="253" width="4.140625" style="4" bestFit="1" customWidth="1"/>
    <col min="254" max="254" width="52.7109375" style="4" customWidth="1"/>
    <col min="255" max="256" width="13.85546875" style="4" customWidth="1"/>
    <col min="257" max="261" width="0" style="4" hidden="1" customWidth="1"/>
    <col min="262" max="262" width="16" style="4" customWidth="1"/>
    <col min="263" max="263" width="13.7109375" style="4" customWidth="1"/>
    <col min="264" max="264" width="13" style="4" customWidth="1"/>
    <col min="265" max="507" width="9.140625" style="4"/>
    <col min="508" max="508" width="3.85546875" style="4" bestFit="1" customWidth="1"/>
    <col min="509" max="509" width="4.140625" style="4" bestFit="1" customWidth="1"/>
    <col min="510" max="510" width="52.7109375" style="4" customWidth="1"/>
    <col min="511" max="512" width="13.85546875" style="4" customWidth="1"/>
    <col min="513" max="517" width="0" style="4" hidden="1" customWidth="1"/>
    <col min="518" max="518" width="16" style="4" customWidth="1"/>
    <col min="519" max="519" width="13.7109375" style="4" customWidth="1"/>
    <col min="520" max="520" width="13" style="4" customWidth="1"/>
    <col min="521" max="763" width="9.140625" style="4"/>
    <col min="764" max="764" width="3.85546875" style="4" bestFit="1" customWidth="1"/>
    <col min="765" max="765" width="4.140625" style="4" bestFit="1" customWidth="1"/>
    <col min="766" max="766" width="52.7109375" style="4" customWidth="1"/>
    <col min="767" max="768" width="13.85546875" style="4" customWidth="1"/>
    <col min="769" max="773" width="0" style="4" hidden="1" customWidth="1"/>
    <col min="774" max="774" width="16" style="4" customWidth="1"/>
    <col min="775" max="775" width="13.7109375" style="4" customWidth="1"/>
    <col min="776" max="776" width="13" style="4" customWidth="1"/>
    <col min="777" max="1019" width="9.140625" style="4"/>
    <col min="1020" max="1020" width="3.85546875" style="4" bestFit="1" customWidth="1"/>
    <col min="1021" max="1021" width="4.140625" style="4" bestFit="1" customWidth="1"/>
    <col min="1022" max="1022" width="52.7109375" style="4" customWidth="1"/>
    <col min="1023" max="1024" width="13.85546875" style="4" customWidth="1"/>
    <col min="1025" max="1029" width="0" style="4" hidden="1" customWidth="1"/>
    <col min="1030" max="1030" width="16" style="4" customWidth="1"/>
    <col min="1031" max="1031" width="13.7109375" style="4" customWidth="1"/>
    <col min="1032" max="1032" width="13" style="4" customWidth="1"/>
    <col min="1033" max="1275" width="9.140625" style="4"/>
    <col min="1276" max="1276" width="3.85546875" style="4" bestFit="1" customWidth="1"/>
    <col min="1277" max="1277" width="4.140625" style="4" bestFit="1" customWidth="1"/>
    <col min="1278" max="1278" width="52.7109375" style="4" customWidth="1"/>
    <col min="1279" max="1280" width="13.85546875" style="4" customWidth="1"/>
    <col min="1281" max="1285" width="0" style="4" hidden="1" customWidth="1"/>
    <col min="1286" max="1286" width="16" style="4" customWidth="1"/>
    <col min="1287" max="1287" width="13.7109375" style="4" customWidth="1"/>
    <col min="1288" max="1288" width="13" style="4" customWidth="1"/>
    <col min="1289" max="1531" width="9.140625" style="4"/>
    <col min="1532" max="1532" width="3.85546875" style="4" bestFit="1" customWidth="1"/>
    <col min="1533" max="1533" width="4.140625" style="4" bestFit="1" customWidth="1"/>
    <col min="1534" max="1534" width="52.7109375" style="4" customWidth="1"/>
    <col min="1535" max="1536" width="13.85546875" style="4" customWidth="1"/>
    <col min="1537" max="1541" width="0" style="4" hidden="1" customWidth="1"/>
    <col min="1542" max="1542" width="16" style="4" customWidth="1"/>
    <col min="1543" max="1543" width="13.7109375" style="4" customWidth="1"/>
    <col min="1544" max="1544" width="13" style="4" customWidth="1"/>
    <col min="1545" max="1787" width="9.140625" style="4"/>
    <col min="1788" max="1788" width="3.85546875" style="4" bestFit="1" customWidth="1"/>
    <col min="1789" max="1789" width="4.140625" style="4" bestFit="1" customWidth="1"/>
    <col min="1790" max="1790" width="52.7109375" style="4" customWidth="1"/>
    <col min="1791" max="1792" width="13.85546875" style="4" customWidth="1"/>
    <col min="1793" max="1797" width="0" style="4" hidden="1" customWidth="1"/>
    <col min="1798" max="1798" width="16" style="4" customWidth="1"/>
    <col min="1799" max="1799" width="13.7109375" style="4" customWidth="1"/>
    <col min="1800" max="1800" width="13" style="4" customWidth="1"/>
    <col min="1801" max="2043" width="9.140625" style="4"/>
    <col min="2044" max="2044" width="3.85546875" style="4" bestFit="1" customWidth="1"/>
    <col min="2045" max="2045" width="4.140625" style="4" bestFit="1" customWidth="1"/>
    <col min="2046" max="2046" width="52.7109375" style="4" customWidth="1"/>
    <col min="2047" max="2048" width="13.85546875" style="4" customWidth="1"/>
    <col min="2049" max="2053" width="0" style="4" hidden="1" customWidth="1"/>
    <col min="2054" max="2054" width="16" style="4" customWidth="1"/>
    <col min="2055" max="2055" width="13.7109375" style="4" customWidth="1"/>
    <col min="2056" max="2056" width="13" style="4" customWidth="1"/>
    <col min="2057" max="2299" width="9.140625" style="4"/>
    <col min="2300" max="2300" width="3.85546875" style="4" bestFit="1" customWidth="1"/>
    <col min="2301" max="2301" width="4.140625" style="4" bestFit="1" customWidth="1"/>
    <col min="2302" max="2302" width="52.7109375" style="4" customWidth="1"/>
    <col min="2303" max="2304" width="13.85546875" style="4" customWidth="1"/>
    <col min="2305" max="2309" width="0" style="4" hidden="1" customWidth="1"/>
    <col min="2310" max="2310" width="16" style="4" customWidth="1"/>
    <col min="2311" max="2311" width="13.7109375" style="4" customWidth="1"/>
    <col min="2312" max="2312" width="13" style="4" customWidth="1"/>
    <col min="2313" max="2555" width="9.140625" style="4"/>
    <col min="2556" max="2556" width="3.85546875" style="4" bestFit="1" customWidth="1"/>
    <col min="2557" max="2557" width="4.140625" style="4" bestFit="1" customWidth="1"/>
    <col min="2558" max="2558" width="52.7109375" style="4" customWidth="1"/>
    <col min="2559" max="2560" width="13.85546875" style="4" customWidth="1"/>
    <col min="2561" max="2565" width="0" style="4" hidden="1" customWidth="1"/>
    <col min="2566" max="2566" width="16" style="4" customWidth="1"/>
    <col min="2567" max="2567" width="13.7109375" style="4" customWidth="1"/>
    <col min="2568" max="2568" width="13" style="4" customWidth="1"/>
    <col min="2569" max="2811" width="9.140625" style="4"/>
    <col min="2812" max="2812" width="3.85546875" style="4" bestFit="1" customWidth="1"/>
    <col min="2813" max="2813" width="4.140625" style="4" bestFit="1" customWidth="1"/>
    <col min="2814" max="2814" width="52.7109375" style="4" customWidth="1"/>
    <col min="2815" max="2816" width="13.85546875" style="4" customWidth="1"/>
    <col min="2817" max="2821" width="0" style="4" hidden="1" customWidth="1"/>
    <col min="2822" max="2822" width="16" style="4" customWidth="1"/>
    <col min="2823" max="2823" width="13.7109375" style="4" customWidth="1"/>
    <col min="2824" max="2824" width="13" style="4" customWidth="1"/>
    <col min="2825" max="3067" width="9.140625" style="4"/>
    <col min="3068" max="3068" width="3.85546875" style="4" bestFit="1" customWidth="1"/>
    <col min="3069" max="3069" width="4.140625" style="4" bestFit="1" customWidth="1"/>
    <col min="3070" max="3070" width="52.7109375" style="4" customWidth="1"/>
    <col min="3071" max="3072" width="13.85546875" style="4" customWidth="1"/>
    <col min="3073" max="3077" width="0" style="4" hidden="1" customWidth="1"/>
    <col min="3078" max="3078" width="16" style="4" customWidth="1"/>
    <col min="3079" max="3079" width="13.7109375" style="4" customWidth="1"/>
    <col min="3080" max="3080" width="13" style="4" customWidth="1"/>
    <col min="3081" max="3323" width="9.140625" style="4"/>
    <col min="3324" max="3324" width="3.85546875" style="4" bestFit="1" customWidth="1"/>
    <col min="3325" max="3325" width="4.140625" style="4" bestFit="1" customWidth="1"/>
    <col min="3326" max="3326" width="52.7109375" style="4" customWidth="1"/>
    <col min="3327" max="3328" width="13.85546875" style="4" customWidth="1"/>
    <col min="3329" max="3333" width="0" style="4" hidden="1" customWidth="1"/>
    <col min="3334" max="3334" width="16" style="4" customWidth="1"/>
    <col min="3335" max="3335" width="13.7109375" style="4" customWidth="1"/>
    <col min="3336" max="3336" width="13" style="4" customWidth="1"/>
    <col min="3337" max="3579" width="9.140625" style="4"/>
    <col min="3580" max="3580" width="3.85546875" style="4" bestFit="1" customWidth="1"/>
    <col min="3581" max="3581" width="4.140625" style="4" bestFit="1" customWidth="1"/>
    <col min="3582" max="3582" width="52.7109375" style="4" customWidth="1"/>
    <col min="3583" max="3584" width="13.85546875" style="4" customWidth="1"/>
    <col min="3585" max="3589" width="0" style="4" hidden="1" customWidth="1"/>
    <col min="3590" max="3590" width="16" style="4" customWidth="1"/>
    <col min="3591" max="3591" width="13.7109375" style="4" customWidth="1"/>
    <col min="3592" max="3592" width="13" style="4" customWidth="1"/>
    <col min="3593" max="3835" width="9.140625" style="4"/>
    <col min="3836" max="3836" width="3.85546875" style="4" bestFit="1" customWidth="1"/>
    <col min="3837" max="3837" width="4.140625" style="4" bestFit="1" customWidth="1"/>
    <col min="3838" max="3838" width="52.7109375" style="4" customWidth="1"/>
    <col min="3839" max="3840" width="13.85546875" style="4" customWidth="1"/>
    <col min="3841" max="3845" width="0" style="4" hidden="1" customWidth="1"/>
    <col min="3846" max="3846" width="16" style="4" customWidth="1"/>
    <col min="3847" max="3847" width="13.7109375" style="4" customWidth="1"/>
    <col min="3848" max="3848" width="13" style="4" customWidth="1"/>
    <col min="3849" max="4091" width="9.140625" style="4"/>
    <col min="4092" max="4092" width="3.85546875" style="4" bestFit="1" customWidth="1"/>
    <col min="4093" max="4093" width="4.140625" style="4" bestFit="1" customWidth="1"/>
    <col min="4094" max="4094" width="52.7109375" style="4" customWidth="1"/>
    <col min="4095" max="4096" width="13.85546875" style="4" customWidth="1"/>
    <col min="4097" max="4101" width="0" style="4" hidden="1" customWidth="1"/>
    <col min="4102" max="4102" width="16" style="4" customWidth="1"/>
    <col min="4103" max="4103" width="13.7109375" style="4" customWidth="1"/>
    <col min="4104" max="4104" width="13" style="4" customWidth="1"/>
    <col min="4105" max="4347" width="9.140625" style="4"/>
    <col min="4348" max="4348" width="3.85546875" style="4" bestFit="1" customWidth="1"/>
    <col min="4349" max="4349" width="4.140625" style="4" bestFit="1" customWidth="1"/>
    <col min="4350" max="4350" width="52.7109375" style="4" customWidth="1"/>
    <col min="4351" max="4352" width="13.85546875" style="4" customWidth="1"/>
    <col min="4353" max="4357" width="0" style="4" hidden="1" customWidth="1"/>
    <col min="4358" max="4358" width="16" style="4" customWidth="1"/>
    <col min="4359" max="4359" width="13.7109375" style="4" customWidth="1"/>
    <col min="4360" max="4360" width="13" style="4" customWidth="1"/>
    <col min="4361" max="4603" width="9.140625" style="4"/>
    <col min="4604" max="4604" width="3.85546875" style="4" bestFit="1" customWidth="1"/>
    <col min="4605" max="4605" width="4.140625" style="4" bestFit="1" customWidth="1"/>
    <col min="4606" max="4606" width="52.7109375" style="4" customWidth="1"/>
    <col min="4607" max="4608" width="13.85546875" style="4" customWidth="1"/>
    <col min="4609" max="4613" width="0" style="4" hidden="1" customWidth="1"/>
    <col min="4614" max="4614" width="16" style="4" customWidth="1"/>
    <col min="4615" max="4615" width="13.7109375" style="4" customWidth="1"/>
    <col min="4616" max="4616" width="13" style="4" customWidth="1"/>
    <col min="4617" max="4859" width="9.140625" style="4"/>
    <col min="4860" max="4860" width="3.85546875" style="4" bestFit="1" customWidth="1"/>
    <col min="4861" max="4861" width="4.140625" style="4" bestFit="1" customWidth="1"/>
    <col min="4862" max="4862" width="52.7109375" style="4" customWidth="1"/>
    <col min="4863" max="4864" width="13.85546875" style="4" customWidth="1"/>
    <col min="4865" max="4869" width="0" style="4" hidden="1" customWidth="1"/>
    <col min="4870" max="4870" width="16" style="4" customWidth="1"/>
    <col min="4871" max="4871" width="13.7109375" style="4" customWidth="1"/>
    <col min="4872" max="4872" width="13" style="4" customWidth="1"/>
    <col min="4873" max="5115" width="9.140625" style="4"/>
    <col min="5116" max="5116" width="3.85546875" style="4" bestFit="1" customWidth="1"/>
    <col min="5117" max="5117" width="4.140625" style="4" bestFit="1" customWidth="1"/>
    <col min="5118" max="5118" width="52.7109375" style="4" customWidth="1"/>
    <col min="5119" max="5120" width="13.85546875" style="4" customWidth="1"/>
    <col min="5121" max="5125" width="0" style="4" hidden="1" customWidth="1"/>
    <col min="5126" max="5126" width="16" style="4" customWidth="1"/>
    <col min="5127" max="5127" width="13.7109375" style="4" customWidth="1"/>
    <col min="5128" max="5128" width="13" style="4" customWidth="1"/>
    <col min="5129" max="5371" width="9.140625" style="4"/>
    <col min="5372" max="5372" width="3.85546875" style="4" bestFit="1" customWidth="1"/>
    <col min="5373" max="5373" width="4.140625" style="4" bestFit="1" customWidth="1"/>
    <col min="5374" max="5374" width="52.7109375" style="4" customWidth="1"/>
    <col min="5375" max="5376" width="13.85546875" style="4" customWidth="1"/>
    <col min="5377" max="5381" width="0" style="4" hidden="1" customWidth="1"/>
    <col min="5382" max="5382" width="16" style="4" customWidth="1"/>
    <col min="5383" max="5383" width="13.7109375" style="4" customWidth="1"/>
    <col min="5384" max="5384" width="13" style="4" customWidth="1"/>
    <col min="5385" max="5627" width="9.140625" style="4"/>
    <col min="5628" max="5628" width="3.85546875" style="4" bestFit="1" customWidth="1"/>
    <col min="5629" max="5629" width="4.140625" style="4" bestFit="1" customWidth="1"/>
    <col min="5630" max="5630" width="52.7109375" style="4" customWidth="1"/>
    <col min="5631" max="5632" width="13.85546875" style="4" customWidth="1"/>
    <col min="5633" max="5637" width="0" style="4" hidden="1" customWidth="1"/>
    <col min="5638" max="5638" width="16" style="4" customWidth="1"/>
    <col min="5639" max="5639" width="13.7109375" style="4" customWidth="1"/>
    <col min="5640" max="5640" width="13" style="4" customWidth="1"/>
    <col min="5641" max="5883" width="9.140625" style="4"/>
    <col min="5884" max="5884" width="3.85546875" style="4" bestFit="1" customWidth="1"/>
    <col min="5885" max="5885" width="4.140625" style="4" bestFit="1" customWidth="1"/>
    <col min="5886" max="5886" width="52.7109375" style="4" customWidth="1"/>
    <col min="5887" max="5888" width="13.85546875" style="4" customWidth="1"/>
    <col min="5889" max="5893" width="0" style="4" hidden="1" customWidth="1"/>
    <col min="5894" max="5894" width="16" style="4" customWidth="1"/>
    <col min="5895" max="5895" width="13.7109375" style="4" customWidth="1"/>
    <col min="5896" max="5896" width="13" style="4" customWidth="1"/>
    <col min="5897" max="6139" width="9.140625" style="4"/>
    <col min="6140" max="6140" width="3.85546875" style="4" bestFit="1" customWidth="1"/>
    <col min="6141" max="6141" width="4.140625" style="4" bestFit="1" customWidth="1"/>
    <col min="6142" max="6142" width="52.7109375" style="4" customWidth="1"/>
    <col min="6143" max="6144" width="13.85546875" style="4" customWidth="1"/>
    <col min="6145" max="6149" width="0" style="4" hidden="1" customWidth="1"/>
    <col min="6150" max="6150" width="16" style="4" customWidth="1"/>
    <col min="6151" max="6151" width="13.7109375" style="4" customWidth="1"/>
    <col min="6152" max="6152" width="13" style="4" customWidth="1"/>
    <col min="6153" max="6395" width="9.140625" style="4"/>
    <col min="6396" max="6396" width="3.85546875" style="4" bestFit="1" customWidth="1"/>
    <col min="6397" max="6397" width="4.140625" style="4" bestFit="1" customWidth="1"/>
    <col min="6398" max="6398" width="52.7109375" style="4" customWidth="1"/>
    <col min="6399" max="6400" width="13.85546875" style="4" customWidth="1"/>
    <col min="6401" max="6405" width="0" style="4" hidden="1" customWidth="1"/>
    <col min="6406" max="6406" width="16" style="4" customWidth="1"/>
    <col min="6407" max="6407" width="13.7109375" style="4" customWidth="1"/>
    <col min="6408" max="6408" width="13" style="4" customWidth="1"/>
    <col min="6409" max="6651" width="9.140625" style="4"/>
    <col min="6652" max="6652" width="3.85546875" style="4" bestFit="1" customWidth="1"/>
    <col min="6653" max="6653" width="4.140625" style="4" bestFit="1" customWidth="1"/>
    <col min="6654" max="6654" width="52.7109375" style="4" customWidth="1"/>
    <col min="6655" max="6656" width="13.85546875" style="4" customWidth="1"/>
    <col min="6657" max="6661" width="0" style="4" hidden="1" customWidth="1"/>
    <col min="6662" max="6662" width="16" style="4" customWidth="1"/>
    <col min="6663" max="6663" width="13.7109375" style="4" customWidth="1"/>
    <col min="6664" max="6664" width="13" style="4" customWidth="1"/>
    <col min="6665" max="6907" width="9.140625" style="4"/>
    <col min="6908" max="6908" width="3.85546875" style="4" bestFit="1" customWidth="1"/>
    <col min="6909" max="6909" width="4.140625" style="4" bestFit="1" customWidth="1"/>
    <col min="6910" max="6910" width="52.7109375" style="4" customWidth="1"/>
    <col min="6911" max="6912" width="13.85546875" style="4" customWidth="1"/>
    <col min="6913" max="6917" width="0" style="4" hidden="1" customWidth="1"/>
    <col min="6918" max="6918" width="16" style="4" customWidth="1"/>
    <col min="6919" max="6919" width="13.7109375" style="4" customWidth="1"/>
    <col min="6920" max="6920" width="13" style="4" customWidth="1"/>
    <col min="6921" max="7163" width="9.140625" style="4"/>
    <col min="7164" max="7164" width="3.85546875" style="4" bestFit="1" customWidth="1"/>
    <col min="7165" max="7165" width="4.140625" style="4" bestFit="1" customWidth="1"/>
    <col min="7166" max="7166" width="52.7109375" style="4" customWidth="1"/>
    <col min="7167" max="7168" width="13.85546875" style="4" customWidth="1"/>
    <col min="7169" max="7173" width="0" style="4" hidden="1" customWidth="1"/>
    <col min="7174" max="7174" width="16" style="4" customWidth="1"/>
    <col min="7175" max="7175" width="13.7109375" style="4" customWidth="1"/>
    <col min="7176" max="7176" width="13" style="4" customWidth="1"/>
    <col min="7177" max="7419" width="9.140625" style="4"/>
    <col min="7420" max="7420" width="3.85546875" style="4" bestFit="1" customWidth="1"/>
    <col min="7421" max="7421" width="4.140625" style="4" bestFit="1" customWidth="1"/>
    <col min="7422" max="7422" width="52.7109375" style="4" customWidth="1"/>
    <col min="7423" max="7424" width="13.85546875" style="4" customWidth="1"/>
    <col min="7425" max="7429" width="0" style="4" hidden="1" customWidth="1"/>
    <col min="7430" max="7430" width="16" style="4" customWidth="1"/>
    <col min="7431" max="7431" width="13.7109375" style="4" customWidth="1"/>
    <col min="7432" max="7432" width="13" style="4" customWidth="1"/>
    <col min="7433" max="7675" width="9.140625" style="4"/>
    <col min="7676" max="7676" width="3.85546875" style="4" bestFit="1" customWidth="1"/>
    <col min="7677" max="7677" width="4.140625" style="4" bestFit="1" customWidth="1"/>
    <col min="7678" max="7678" width="52.7109375" style="4" customWidth="1"/>
    <col min="7679" max="7680" width="13.85546875" style="4" customWidth="1"/>
    <col min="7681" max="7685" width="0" style="4" hidden="1" customWidth="1"/>
    <col min="7686" max="7686" width="16" style="4" customWidth="1"/>
    <col min="7687" max="7687" width="13.7109375" style="4" customWidth="1"/>
    <col min="7688" max="7688" width="13" style="4" customWidth="1"/>
    <col min="7689" max="7931" width="9.140625" style="4"/>
    <col min="7932" max="7932" width="3.85546875" style="4" bestFit="1" customWidth="1"/>
    <col min="7933" max="7933" width="4.140625" style="4" bestFit="1" customWidth="1"/>
    <col min="7934" max="7934" width="52.7109375" style="4" customWidth="1"/>
    <col min="7935" max="7936" width="13.85546875" style="4" customWidth="1"/>
    <col min="7937" max="7941" width="0" style="4" hidden="1" customWidth="1"/>
    <col min="7942" max="7942" width="16" style="4" customWidth="1"/>
    <col min="7943" max="7943" width="13.7109375" style="4" customWidth="1"/>
    <col min="7944" max="7944" width="13" style="4" customWidth="1"/>
    <col min="7945" max="8187" width="9.140625" style="4"/>
    <col min="8188" max="8188" width="3.85546875" style="4" bestFit="1" customWidth="1"/>
    <col min="8189" max="8189" width="4.140625" style="4" bestFit="1" customWidth="1"/>
    <col min="8190" max="8190" width="52.7109375" style="4" customWidth="1"/>
    <col min="8191" max="8192" width="13.85546875" style="4" customWidth="1"/>
    <col min="8193" max="8197" width="0" style="4" hidden="1" customWidth="1"/>
    <col min="8198" max="8198" width="16" style="4" customWidth="1"/>
    <col min="8199" max="8199" width="13.7109375" style="4" customWidth="1"/>
    <col min="8200" max="8200" width="13" style="4" customWidth="1"/>
    <col min="8201" max="8443" width="9.140625" style="4"/>
    <col min="8444" max="8444" width="3.85546875" style="4" bestFit="1" customWidth="1"/>
    <col min="8445" max="8445" width="4.140625" style="4" bestFit="1" customWidth="1"/>
    <col min="8446" max="8446" width="52.7109375" style="4" customWidth="1"/>
    <col min="8447" max="8448" width="13.85546875" style="4" customWidth="1"/>
    <col min="8449" max="8453" width="0" style="4" hidden="1" customWidth="1"/>
    <col min="8454" max="8454" width="16" style="4" customWidth="1"/>
    <col min="8455" max="8455" width="13.7109375" style="4" customWidth="1"/>
    <col min="8456" max="8456" width="13" style="4" customWidth="1"/>
    <col min="8457" max="8699" width="9.140625" style="4"/>
    <col min="8700" max="8700" width="3.85546875" style="4" bestFit="1" customWidth="1"/>
    <col min="8701" max="8701" width="4.140625" style="4" bestFit="1" customWidth="1"/>
    <col min="8702" max="8702" width="52.7109375" style="4" customWidth="1"/>
    <col min="8703" max="8704" width="13.85546875" style="4" customWidth="1"/>
    <col min="8705" max="8709" width="0" style="4" hidden="1" customWidth="1"/>
    <col min="8710" max="8710" width="16" style="4" customWidth="1"/>
    <col min="8711" max="8711" width="13.7109375" style="4" customWidth="1"/>
    <col min="8712" max="8712" width="13" style="4" customWidth="1"/>
    <col min="8713" max="8955" width="9.140625" style="4"/>
    <col min="8956" max="8956" width="3.85546875" style="4" bestFit="1" customWidth="1"/>
    <col min="8957" max="8957" width="4.140625" style="4" bestFit="1" customWidth="1"/>
    <col min="8958" max="8958" width="52.7109375" style="4" customWidth="1"/>
    <col min="8959" max="8960" width="13.85546875" style="4" customWidth="1"/>
    <col min="8961" max="8965" width="0" style="4" hidden="1" customWidth="1"/>
    <col min="8966" max="8966" width="16" style="4" customWidth="1"/>
    <col min="8967" max="8967" width="13.7109375" style="4" customWidth="1"/>
    <col min="8968" max="8968" width="13" style="4" customWidth="1"/>
    <col min="8969" max="9211" width="9.140625" style="4"/>
    <col min="9212" max="9212" width="3.85546875" style="4" bestFit="1" customWidth="1"/>
    <col min="9213" max="9213" width="4.140625" style="4" bestFit="1" customWidth="1"/>
    <col min="9214" max="9214" width="52.7109375" style="4" customWidth="1"/>
    <col min="9215" max="9216" width="13.85546875" style="4" customWidth="1"/>
    <col min="9217" max="9221" width="0" style="4" hidden="1" customWidth="1"/>
    <col min="9222" max="9222" width="16" style="4" customWidth="1"/>
    <col min="9223" max="9223" width="13.7109375" style="4" customWidth="1"/>
    <col min="9224" max="9224" width="13" style="4" customWidth="1"/>
    <col min="9225" max="9467" width="9.140625" style="4"/>
    <col min="9468" max="9468" width="3.85546875" style="4" bestFit="1" customWidth="1"/>
    <col min="9469" max="9469" width="4.140625" style="4" bestFit="1" customWidth="1"/>
    <col min="9470" max="9470" width="52.7109375" style="4" customWidth="1"/>
    <col min="9471" max="9472" width="13.85546875" style="4" customWidth="1"/>
    <col min="9473" max="9477" width="0" style="4" hidden="1" customWidth="1"/>
    <col min="9478" max="9478" width="16" style="4" customWidth="1"/>
    <col min="9479" max="9479" width="13.7109375" style="4" customWidth="1"/>
    <col min="9480" max="9480" width="13" style="4" customWidth="1"/>
    <col min="9481" max="9723" width="9.140625" style="4"/>
    <col min="9724" max="9724" width="3.85546875" style="4" bestFit="1" customWidth="1"/>
    <col min="9725" max="9725" width="4.140625" style="4" bestFit="1" customWidth="1"/>
    <col min="9726" max="9726" width="52.7109375" style="4" customWidth="1"/>
    <col min="9727" max="9728" width="13.85546875" style="4" customWidth="1"/>
    <col min="9729" max="9733" width="0" style="4" hidden="1" customWidth="1"/>
    <col min="9734" max="9734" width="16" style="4" customWidth="1"/>
    <col min="9735" max="9735" width="13.7109375" style="4" customWidth="1"/>
    <col min="9736" max="9736" width="13" style="4" customWidth="1"/>
    <col min="9737" max="9979" width="9.140625" style="4"/>
    <col min="9980" max="9980" width="3.85546875" style="4" bestFit="1" customWidth="1"/>
    <col min="9981" max="9981" width="4.140625" style="4" bestFit="1" customWidth="1"/>
    <col min="9982" max="9982" width="52.7109375" style="4" customWidth="1"/>
    <col min="9983" max="9984" width="13.85546875" style="4" customWidth="1"/>
    <col min="9985" max="9989" width="0" style="4" hidden="1" customWidth="1"/>
    <col min="9990" max="9990" width="16" style="4" customWidth="1"/>
    <col min="9991" max="9991" width="13.7109375" style="4" customWidth="1"/>
    <col min="9992" max="9992" width="13" style="4" customWidth="1"/>
    <col min="9993" max="10235" width="9.140625" style="4"/>
    <col min="10236" max="10236" width="3.85546875" style="4" bestFit="1" customWidth="1"/>
    <col min="10237" max="10237" width="4.140625" style="4" bestFit="1" customWidth="1"/>
    <col min="10238" max="10238" width="52.7109375" style="4" customWidth="1"/>
    <col min="10239" max="10240" width="13.85546875" style="4" customWidth="1"/>
    <col min="10241" max="10245" width="0" style="4" hidden="1" customWidth="1"/>
    <col min="10246" max="10246" width="16" style="4" customWidth="1"/>
    <col min="10247" max="10247" width="13.7109375" style="4" customWidth="1"/>
    <col min="10248" max="10248" width="13" style="4" customWidth="1"/>
    <col min="10249" max="10491" width="9.140625" style="4"/>
    <col min="10492" max="10492" width="3.85546875" style="4" bestFit="1" customWidth="1"/>
    <col min="10493" max="10493" width="4.140625" style="4" bestFit="1" customWidth="1"/>
    <col min="10494" max="10494" width="52.7109375" style="4" customWidth="1"/>
    <col min="10495" max="10496" width="13.85546875" style="4" customWidth="1"/>
    <col min="10497" max="10501" width="0" style="4" hidden="1" customWidth="1"/>
    <col min="10502" max="10502" width="16" style="4" customWidth="1"/>
    <col min="10503" max="10503" width="13.7109375" style="4" customWidth="1"/>
    <col min="10504" max="10504" width="13" style="4" customWidth="1"/>
    <col min="10505" max="10747" width="9.140625" style="4"/>
    <col min="10748" max="10748" width="3.85546875" style="4" bestFit="1" customWidth="1"/>
    <col min="10749" max="10749" width="4.140625" style="4" bestFit="1" customWidth="1"/>
    <col min="10750" max="10750" width="52.7109375" style="4" customWidth="1"/>
    <col min="10751" max="10752" width="13.85546875" style="4" customWidth="1"/>
    <col min="10753" max="10757" width="0" style="4" hidden="1" customWidth="1"/>
    <col min="10758" max="10758" width="16" style="4" customWidth="1"/>
    <col min="10759" max="10759" width="13.7109375" style="4" customWidth="1"/>
    <col min="10760" max="10760" width="13" style="4" customWidth="1"/>
    <col min="10761" max="11003" width="9.140625" style="4"/>
    <col min="11004" max="11004" width="3.85546875" style="4" bestFit="1" customWidth="1"/>
    <col min="11005" max="11005" width="4.140625" style="4" bestFit="1" customWidth="1"/>
    <col min="11006" max="11006" width="52.7109375" style="4" customWidth="1"/>
    <col min="11007" max="11008" width="13.85546875" style="4" customWidth="1"/>
    <col min="11009" max="11013" width="0" style="4" hidden="1" customWidth="1"/>
    <col min="11014" max="11014" width="16" style="4" customWidth="1"/>
    <col min="11015" max="11015" width="13.7109375" style="4" customWidth="1"/>
    <col min="11016" max="11016" width="13" style="4" customWidth="1"/>
    <col min="11017" max="11259" width="9.140625" style="4"/>
    <col min="11260" max="11260" width="3.85546875" style="4" bestFit="1" customWidth="1"/>
    <col min="11261" max="11261" width="4.140625" style="4" bestFit="1" customWidth="1"/>
    <col min="11262" max="11262" width="52.7109375" style="4" customWidth="1"/>
    <col min="11263" max="11264" width="13.85546875" style="4" customWidth="1"/>
    <col min="11265" max="11269" width="0" style="4" hidden="1" customWidth="1"/>
    <col min="11270" max="11270" width="16" style="4" customWidth="1"/>
    <col min="11271" max="11271" width="13.7109375" style="4" customWidth="1"/>
    <col min="11272" max="11272" width="13" style="4" customWidth="1"/>
    <col min="11273" max="11515" width="9.140625" style="4"/>
    <col min="11516" max="11516" width="3.85546875" style="4" bestFit="1" customWidth="1"/>
    <col min="11517" max="11517" width="4.140625" style="4" bestFit="1" customWidth="1"/>
    <col min="11518" max="11518" width="52.7109375" style="4" customWidth="1"/>
    <col min="11519" max="11520" width="13.85546875" style="4" customWidth="1"/>
    <col min="11521" max="11525" width="0" style="4" hidden="1" customWidth="1"/>
    <col min="11526" max="11526" width="16" style="4" customWidth="1"/>
    <col min="11527" max="11527" width="13.7109375" style="4" customWidth="1"/>
    <col min="11528" max="11528" width="13" style="4" customWidth="1"/>
    <col min="11529" max="11771" width="9.140625" style="4"/>
    <col min="11772" max="11772" width="3.85546875" style="4" bestFit="1" customWidth="1"/>
    <col min="11773" max="11773" width="4.140625" style="4" bestFit="1" customWidth="1"/>
    <col min="11774" max="11774" width="52.7109375" style="4" customWidth="1"/>
    <col min="11775" max="11776" width="13.85546875" style="4" customWidth="1"/>
    <col min="11777" max="11781" width="0" style="4" hidden="1" customWidth="1"/>
    <col min="11782" max="11782" width="16" style="4" customWidth="1"/>
    <col min="11783" max="11783" width="13.7109375" style="4" customWidth="1"/>
    <col min="11784" max="11784" width="13" style="4" customWidth="1"/>
    <col min="11785" max="12027" width="9.140625" style="4"/>
    <col min="12028" max="12028" width="3.85546875" style="4" bestFit="1" customWidth="1"/>
    <col min="12029" max="12029" width="4.140625" style="4" bestFit="1" customWidth="1"/>
    <col min="12030" max="12030" width="52.7109375" style="4" customWidth="1"/>
    <col min="12031" max="12032" width="13.85546875" style="4" customWidth="1"/>
    <col min="12033" max="12037" width="0" style="4" hidden="1" customWidth="1"/>
    <col min="12038" max="12038" width="16" style="4" customWidth="1"/>
    <col min="12039" max="12039" width="13.7109375" style="4" customWidth="1"/>
    <col min="12040" max="12040" width="13" style="4" customWidth="1"/>
    <col min="12041" max="12283" width="9.140625" style="4"/>
    <col min="12284" max="12284" width="3.85546875" style="4" bestFit="1" customWidth="1"/>
    <col min="12285" max="12285" width="4.140625" style="4" bestFit="1" customWidth="1"/>
    <col min="12286" max="12286" width="52.7109375" style="4" customWidth="1"/>
    <col min="12287" max="12288" width="13.85546875" style="4" customWidth="1"/>
    <col min="12289" max="12293" width="0" style="4" hidden="1" customWidth="1"/>
    <col min="12294" max="12294" width="16" style="4" customWidth="1"/>
    <col min="12295" max="12295" width="13.7109375" style="4" customWidth="1"/>
    <col min="12296" max="12296" width="13" style="4" customWidth="1"/>
    <col min="12297" max="12539" width="9.140625" style="4"/>
    <col min="12540" max="12540" width="3.85546875" style="4" bestFit="1" customWidth="1"/>
    <col min="12541" max="12541" width="4.140625" style="4" bestFit="1" customWidth="1"/>
    <col min="12542" max="12542" width="52.7109375" style="4" customWidth="1"/>
    <col min="12543" max="12544" width="13.85546875" style="4" customWidth="1"/>
    <col min="12545" max="12549" width="0" style="4" hidden="1" customWidth="1"/>
    <col min="12550" max="12550" width="16" style="4" customWidth="1"/>
    <col min="12551" max="12551" width="13.7109375" style="4" customWidth="1"/>
    <col min="12552" max="12552" width="13" style="4" customWidth="1"/>
    <col min="12553" max="12795" width="9.140625" style="4"/>
    <col min="12796" max="12796" width="3.85546875" style="4" bestFit="1" customWidth="1"/>
    <col min="12797" max="12797" width="4.140625" style="4" bestFit="1" customWidth="1"/>
    <col min="12798" max="12798" width="52.7109375" style="4" customWidth="1"/>
    <col min="12799" max="12800" width="13.85546875" style="4" customWidth="1"/>
    <col min="12801" max="12805" width="0" style="4" hidden="1" customWidth="1"/>
    <col min="12806" max="12806" width="16" style="4" customWidth="1"/>
    <col min="12807" max="12807" width="13.7109375" style="4" customWidth="1"/>
    <col min="12808" max="12808" width="13" style="4" customWidth="1"/>
    <col min="12809" max="13051" width="9.140625" style="4"/>
    <col min="13052" max="13052" width="3.85546875" style="4" bestFit="1" customWidth="1"/>
    <col min="13053" max="13053" width="4.140625" style="4" bestFit="1" customWidth="1"/>
    <col min="13054" max="13054" width="52.7109375" style="4" customWidth="1"/>
    <col min="13055" max="13056" width="13.85546875" style="4" customWidth="1"/>
    <col min="13057" max="13061" width="0" style="4" hidden="1" customWidth="1"/>
    <col min="13062" max="13062" width="16" style="4" customWidth="1"/>
    <col min="13063" max="13063" width="13.7109375" style="4" customWidth="1"/>
    <col min="13064" max="13064" width="13" style="4" customWidth="1"/>
    <col min="13065" max="13307" width="9.140625" style="4"/>
    <col min="13308" max="13308" width="3.85546875" style="4" bestFit="1" customWidth="1"/>
    <col min="13309" max="13309" width="4.140625" style="4" bestFit="1" customWidth="1"/>
    <col min="13310" max="13310" width="52.7109375" style="4" customWidth="1"/>
    <col min="13311" max="13312" width="13.85546875" style="4" customWidth="1"/>
    <col min="13313" max="13317" width="0" style="4" hidden="1" customWidth="1"/>
    <col min="13318" max="13318" width="16" style="4" customWidth="1"/>
    <col min="13319" max="13319" width="13.7109375" style="4" customWidth="1"/>
    <col min="13320" max="13320" width="13" style="4" customWidth="1"/>
    <col min="13321" max="13563" width="9.140625" style="4"/>
    <col min="13564" max="13564" width="3.85546875" style="4" bestFit="1" customWidth="1"/>
    <col min="13565" max="13565" width="4.140625" style="4" bestFit="1" customWidth="1"/>
    <col min="13566" max="13566" width="52.7109375" style="4" customWidth="1"/>
    <col min="13567" max="13568" width="13.85546875" style="4" customWidth="1"/>
    <col min="13569" max="13573" width="0" style="4" hidden="1" customWidth="1"/>
    <col min="13574" max="13574" width="16" style="4" customWidth="1"/>
    <col min="13575" max="13575" width="13.7109375" style="4" customWidth="1"/>
    <col min="13576" max="13576" width="13" style="4" customWidth="1"/>
    <col min="13577" max="13819" width="9.140625" style="4"/>
    <col min="13820" max="13820" width="3.85546875" style="4" bestFit="1" customWidth="1"/>
    <col min="13821" max="13821" width="4.140625" style="4" bestFit="1" customWidth="1"/>
    <col min="13822" max="13822" width="52.7109375" style="4" customWidth="1"/>
    <col min="13823" max="13824" width="13.85546875" style="4" customWidth="1"/>
    <col min="13825" max="13829" width="0" style="4" hidden="1" customWidth="1"/>
    <col min="13830" max="13830" width="16" style="4" customWidth="1"/>
    <col min="13831" max="13831" width="13.7109375" style="4" customWidth="1"/>
    <col min="13832" max="13832" width="13" style="4" customWidth="1"/>
    <col min="13833" max="14075" width="9.140625" style="4"/>
    <col min="14076" max="14076" width="3.85546875" style="4" bestFit="1" customWidth="1"/>
    <col min="14077" max="14077" width="4.140625" style="4" bestFit="1" customWidth="1"/>
    <col min="14078" max="14078" width="52.7109375" style="4" customWidth="1"/>
    <col min="14079" max="14080" width="13.85546875" style="4" customWidth="1"/>
    <col min="14081" max="14085" width="0" style="4" hidden="1" customWidth="1"/>
    <col min="14086" max="14086" width="16" style="4" customWidth="1"/>
    <col min="14087" max="14087" width="13.7109375" style="4" customWidth="1"/>
    <col min="14088" max="14088" width="13" style="4" customWidth="1"/>
    <col min="14089" max="14331" width="9.140625" style="4"/>
    <col min="14332" max="14332" width="3.85546875" style="4" bestFit="1" customWidth="1"/>
    <col min="14333" max="14333" width="4.140625" style="4" bestFit="1" customWidth="1"/>
    <col min="14334" max="14334" width="52.7109375" style="4" customWidth="1"/>
    <col min="14335" max="14336" width="13.85546875" style="4" customWidth="1"/>
    <col min="14337" max="14341" width="0" style="4" hidden="1" customWidth="1"/>
    <col min="14342" max="14342" width="16" style="4" customWidth="1"/>
    <col min="14343" max="14343" width="13.7109375" style="4" customWidth="1"/>
    <col min="14344" max="14344" width="13" style="4" customWidth="1"/>
    <col min="14345" max="14587" width="9.140625" style="4"/>
    <col min="14588" max="14588" width="3.85546875" style="4" bestFit="1" customWidth="1"/>
    <col min="14589" max="14589" width="4.140625" style="4" bestFit="1" customWidth="1"/>
    <col min="14590" max="14590" width="52.7109375" style="4" customWidth="1"/>
    <col min="14591" max="14592" width="13.85546875" style="4" customWidth="1"/>
    <col min="14593" max="14597" width="0" style="4" hidden="1" customWidth="1"/>
    <col min="14598" max="14598" width="16" style="4" customWidth="1"/>
    <col min="14599" max="14599" width="13.7109375" style="4" customWidth="1"/>
    <col min="14600" max="14600" width="13" style="4" customWidth="1"/>
    <col min="14601" max="14843" width="9.140625" style="4"/>
    <col min="14844" max="14844" width="3.85546875" style="4" bestFit="1" customWidth="1"/>
    <col min="14845" max="14845" width="4.140625" style="4" bestFit="1" customWidth="1"/>
    <col min="14846" max="14846" width="52.7109375" style="4" customWidth="1"/>
    <col min="14847" max="14848" width="13.85546875" style="4" customWidth="1"/>
    <col min="14849" max="14853" width="0" style="4" hidden="1" customWidth="1"/>
    <col min="14854" max="14854" width="16" style="4" customWidth="1"/>
    <col min="14855" max="14855" width="13.7109375" style="4" customWidth="1"/>
    <col min="14856" max="14856" width="13" style="4" customWidth="1"/>
    <col min="14857" max="15099" width="9.140625" style="4"/>
    <col min="15100" max="15100" width="3.85546875" style="4" bestFit="1" customWidth="1"/>
    <col min="15101" max="15101" width="4.140625" style="4" bestFit="1" customWidth="1"/>
    <col min="15102" max="15102" width="52.7109375" style="4" customWidth="1"/>
    <col min="15103" max="15104" width="13.85546875" style="4" customWidth="1"/>
    <col min="15105" max="15109" width="0" style="4" hidden="1" customWidth="1"/>
    <col min="15110" max="15110" width="16" style="4" customWidth="1"/>
    <col min="15111" max="15111" width="13.7109375" style="4" customWidth="1"/>
    <col min="15112" max="15112" width="13" style="4" customWidth="1"/>
    <col min="15113" max="15355" width="9.140625" style="4"/>
    <col min="15356" max="15356" width="3.85546875" style="4" bestFit="1" customWidth="1"/>
    <col min="15357" max="15357" width="4.140625" style="4" bestFit="1" customWidth="1"/>
    <col min="15358" max="15358" width="52.7109375" style="4" customWidth="1"/>
    <col min="15359" max="15360" width="13.85546875" style="4" customWidth="1"/>
    <col min="15361" max="15365" width="0" style="4" hidden="1" customWidth="1"/>
    <col min="15366" max="15366" width="16" style="4" customWidth="1"/>
    <col min="15367" max="15367" width="13.7109375" style="4" customWidth="1"/>
    <col min="15368" max="15368" width="13" style="4" customWidth="1"/>
    <col min="15369" max="15611" width="9.140625" style="4"/>
    <col min="15612" max="15612" width="3.85546875" style="4" bestFit="1" customWidth="1"/>
    <col min="15613" max="15613" width="4.140625" style="4" bestFit="1" customWidth="1"/>
    <col min="15614" max="15614" width="52.7109375" style="4" customWidth="1"/>
    <col min="15615" max="15616" width="13.85546875" style="4" customWidth="1"/>
    <col min="15617" max="15621" width="0" style="4" hidden="1" customWidth="1"/>
    <col min="15622" max="15622" width="16" style="4" customWidth="1"/>
    <col min="15623" max="15623" width="13.7109375" style="4" customWidth="1"/>
    <col min="15624" max="15624" width="13" style="4" customWidth="1"/>
    <col min="15625" max="15867" width="9.140625" style="4"/>
    <col min="15868" max="15868" width="3.85546875" style="4" bestFit="1" customWidth="1"/>
    <col min="15869" max="15869" width="4.140625" style="4" bestFit="1" customWidth="1"/>
    <col min="15870" max="15870" width="52.7109375" style="4" customWidth="1"/>
    <col min="15871" max="15872" width="13.85546875" style="4" customWidth="1"/>
    <col min="15873" max="15877" width="0" style="4" hidden="1" customWidth="1"/>
    <col min="15878" max="15878" width="16" style="4" customWidth="1"/>
    <col min="15879" max="15879" width="13.7109375" style="4" customWidth="1"/>
    <col min="15880" max="15880" width="13" style="4" customWidth="1"/>
    <col min="15881" max="16123" width="9.140625" style="4"/>
    <col min="16124" max="16124" width="3.85546875" style="4" bestFit="1" customWidth="1"/>
    <col min="16125" max="16125" width="4.140625" style="4" bestFit="1" customWidth="1"/>
    <col min="16126" max="16126" width="52.7109375" style="4" customWidth="1"/>
    <col min="16127" max="16128" width="13.85546875" style="4" customWidth="1"/>
    <col min="16129" max="16133" width="0" style="4" hidden="1" customWidth="1"/>
    <col min="16134" max="16134" width="16" style="4" customWidth="1"/>
    <col min="16135" max="16135" width="13.7109375" style="4" customWidth="1"/>
    <col min="16136" max="16136" width="13" style="4" customWidth="1"/>
    <col min="16137" max="16384" width="9.140625" style="4"/>
  </cols>
  <sheetData>
    <row r="1" spans="1:13" x14ac:dyDescent="0.2">
      <c r="D1" s="309" t="s">
        <v>36</v>
      </c>
      <c r="E1" s="5"/>
      <c r="F1" s="308"/>
      <c r="G1" s="3"/>
      <c r="J1" s="7"/>
    </row>
    <row r="2" spans="1:13" x14ac:dyDescent="0.2">
      <c r="D2" s="309" t="s">
        <v>407</v>
      </c>
      <c r="E2" s="5"/>
      <c r="F2" s="308"/>
      <c r="G2" s="3"/>
      <c r="J2" s="7"/>
    </row>
    <row r="3" spans="1:13" x14ac:dyDescent="0.2">
      <c r="D3" s="309" t="s">
        <v>95</v>
      </c>
      <c r="E3" s="5"/>
      <c r="F3" s="308"/>
      <c r="G3" s="3"/>
      <c r="J3" s="7"/>
    </row>
    <row r="4" spans="1:13" s="2" customFormat="1" ht="12" x14ac:dyDescent="0.2">
      <c r="D4" s="1"/>
      <c r="E4" s="1"/>
    </row>
    <row r="5" spans="1:13" s="2" customFormat="1" ht="15" x14ac:dyDescent="0.25">
      <c r="A5" s="314" t="s">
        <v>102</v>
      </c>
      <c r="B5" s="314"/>
      <c r="C5" s="314"/>
      <c r="D5" s="314"/>
      <c r="E5" s="314"/>
      <c r="F5" s="314"/>
      <c r="G5" s="103"/>
      <c r="H5" s="103"/>
      <c r="I5" s="103"/>
      <c r="J5" s="103"/>
      <c r="K5" s="103"/>
      <c r="L5" s="103"/>
      <c r="M5" s="103"/>
    </row>
    <row r="6" spans="1:13" s="2" customFormat="1" ht="15" x14ac:dyDescent="0.25">
      <c r="A6" s="314" t="s">
        <v>37</v>
      </c>
      <c r="B6" s="314"/>
      <c r="C6" s="314"/>
      <c r="D6" s="314"/>
      <c r="E6" s="314"/>
      <c r="F6" s="314"/>
      <c r="G6" s="103"/>
      <c r="H6" s="103"/>
      <c r="I6" s="103"/>
      <c r="J6" s="103"/>
      <c r="K6" s="103"/>
      <c r="L6" s="103"/>
      <c r="M6" s="103"/>
    </row>
    <row r="7" spans="1:13" s="2" customFormat="1" ht="15" x14ac:dyDescent="0.25">
      <c r="A7" s="314" t="s">
        <v>38</v>
      </c>
      <c r="B7" s="314"/>
      <c r="C7" s="314"/>
      <c r="D7" s="314"/>
      <c r="E7" s="314"/>
      <c r="F7" s="314"/>
      <c r="G7" s="103"/>
      <c r="H7" s="103"/>
      <c r="I7" s="103"/>
      <c r="J7" s="103"/>
      <c r="K7" s="103"/>
      <c r="L7" s="103"/>
      <c r="M7" s="103"/>
    </row>
    <row r="8" spans="1:13" s="2" customFormat="1" ht="15.75" x14ac:dyDescent="0.25">
      <c r="A8" s="4"/>
      <c r="B8" s="322"/>
      <c r="C8" s="322"/>
      <c r="D8" s="322"/>
      <c r="E8" s="322"/>
    </row>
    <row r="9" spans="1:13" s="2" customFormat="1" ht="12" x14ac:dyDescent="0.2">
      <c r="A9" s="61" t="s">
        <v>39</v>
      </c>
      <c r="B9" s="323"/>
      <c r="C9" s="318" t="s">
        <v>40</v>
      </c>
      <c r="D9" s="11" t="s">
        <v>5</v>
      </c>
      <c r="E9" s="100" t="s">
        <v>41</v>
      </c>
      <c r="F9" s="100" t="s">
        <v>47</v>
      </c>
      <c r="G9" s="125" t="s">
        <v>5</v>
      </c>
      <c r="H9" s="49" t="s">
        <v>41</v>
      </c>
      <c r="I9" s="49" t="s">
        <v>47</v>
      </c>
      <c r="J9" s="125" t="s">
        <v>5</v>
      </c>
      <c r="K9" s="49" t="s">
        <v>41</v>
      </c>
      <c r="L9" s="49" t="s">
        <v>47</v>
      </c>
    </row>
    <row r="10" spans="1:13" s="2" customFormat="1" ht="12" x14ac:dyDescent="0.2">
      <c r="A10" s="62"/>
      <c r="B10" s="323"/>
      <c r="C10" s="319"/>
      <c r="D10" s="14" t="s">
        <v>99</v>
      </c>
      <c r="E10" s="101" t="s">
        <v>42</v>
      </c>
      <c r="F10" s="101" t="s">
        <v>89</v>
      </c>
      <c r="G10" s="125" t="s">
        <v>99</v>
      </c>
      <c r="H10" s="49" t="s">
        <v>42</v>
      </c>
      <c r="I10" s="49" t="s">
        <v>89</v>
      </c>
      <c r="J10" s="125" t="s">
        <v>99</v>
      </c>
      <c r="K10" s="49" t="s">
        <v>42</v>
      </c>
      <c r="L10" s="49" t="s">
        <v>89</v>
      </c>
    </row>
    <row r="11" spans="1:13" s="2" customFormat="1" ht="12" x14ac:dyDescent="0.2">
      <c r="A11" s="62" t="s">
        <v>43</v>
      </c>
      <c r="B11" s="323"/>
      <c r="C11" s="319"/>
      <c r="D11" s="14" t="s">
        <v>8</v>
      </c>
      <c r="E11" s="101" t="s">
        <v>44</v>
      </c>
      <c r="F11" s="101" t="s">
        <v>90</v>
      </c>
      <c r="G11" s="125" t="s">
        <v>80</v>
      </c>
      <c r="H11" s="49" t="s">
        <v>44</v>
      </c>
      <c r="I11" s="49" t="s">
        <v>90</v>
      </c>
      <c r="J11" s="125" t="s">
        <v>78</v>
      </c>
      <c r="K11" s="49" t="s">
        <v>44</v>
      </c>
      <c r="L11" s="49" t="s">
        <v>90</v>
      </c>
    </row>
    <row r="12" spans="1:13" s="2" customFormat="1" ht="12" x14ac:dyDescent="0.2">
      <c r="A12" s="63"/>
      <c r="B12" s="323"/>
      <c r="C12" s="320"/>
      <c r="D12" s="17" t="s">
        <v>9</v>
      </c>
      <c r="E12" s="102" t="s">
        <v>45</v>
      </c>
      <c r="F12" s="102"/>
      <c r="G12" s="125" t="s">
        <v>86</v>
      </c>
      <c r="H12" s="49" t="s">
        <v>45</v>
      </c>
      <c r="I12" s="49"/>
      <c r="J12" s="125" t="s">
        <v>86</v>
      </c>
      <c r="K12" s="49" t="s">
        <v>45</v>
      </c>
      <c r="L12" s="49"/>
    </row>
    <row r="13" spans="1:13" s="2" customFormat="1" x14ac:dyDescent="0.2">
      <c r="A13" s="64">
        <v>1</v>
      </c>
      <c r="B13" s="64">
        <v>2</v>
      </c>
      <c r="C13" s="65">
        <v>3</v>
      </c>
      <c r="D13" s="65" t="s">
        <v>91</v>
      </c>
      <c r="E13" s="19">
        <v>5</v>
      </c>
      <c r="F13" s="19">
        <v>6</v>
      </c>
      <c r="G13" s="99">
        <v>7</v>
      </c>
      <c r="H13" s="99">
        <v>8</v>
      </c>
      <c r="I13" s="99">
        <v>9</v>
      </c>
      <c r="J13" s="99" t="s">
        <v>92</v>
      </c>
      <c r="K13" s="99" t="s">
        <v>93</v>
      </c>
      <c r="L13" s="99" t="s">
        <v>94</v>
      </c>
    </row>
    <row r="14" spans="1:13" s="2" customFormat="1" x14ac:dyDescent="0.2">
      <c r="A14" s="18" t="s">
        <v>46</v>
      </c>
      <c r="B14" s="18"/>
      <c r="C14" s="19"/>
      <c r="D14" s="66">
        <f>D16+D25+D28</f>
        <v>2402018</v>
      </c>
      <c r="E14" s="66">
        <f>E16+E25+E28</f>
        <v>1457152</v>
      </c>
      <c r="F14" s="66">
        <f>F16+F25+F28</f>
        <v>944866</v>
      </c>
      <c r="G14" s="66">
        <f t="shared" ref="G14:I14" si="0">G16+G25+G28</f>
        <v>0</v>
      </c>
      <c r="H14" s="66">
        <f t="shared" si="0"/>
        <v>0</v>
      </c>
      <c r="I14" s="66">
        <f t="shared" si="0"/>
        <v>0</v>
      </c>
      <c r="J14" s="66">
        <f>D14+G14</f>
        <v>2402018</v>
      </c>
      <c r="K14" s="66">
        <f>E14+H14</f>
        <v>1457152</v>
      </c>
      <c r="L14" s="66">
        <f>F14+I14</f>
        <v>944866</v>
      </c>
    </row>
    <row r="15" spans="1:13" s="2" customFormat="1" x14ac:dyDescent="0.2">
      <c r="A15" s="67"/>
      <c r="B15" s="68"/>
      <c r="C15" s="69"/>
      <c r="D15" s="70"/>
      <c r="E15" s="71"/>
      <c r="F15" s="71"/>
      <c r="G15" s="70"/>
      <c r="H15" s="71"/>
      <c r="I15" s="71"/>
      <c r="J15" s="70"/>
      <c r="K15" s="71"/>
      <c r="L15" s="71"/>
    </row>
    <row r="16" spans="1:13" s="2" customFormat="1" ht="25.5" x14ac:dyDescent="0.2">
      <c r="A16" s="67">
        <v>1</v>
      </c>
      <c r="B16" s="68"/>
      <c r="C16" s="96" t="s">
        <v>408</v>
      </c>
      <c r="D16" s="72">
        <f>E16+F16</f>
        <v>1900939</v>
      </c>
      <c r="E16" s="72">
        <f>E19+E22</f>
        <v>1122424</v>
      </c>
      <c r="F16" s="72">
        <f>F19+F22</f>
        <v>778515</v>
      </c>
      <c r="G16" s="72">
        <f>G19+G22</f>
        <v>0</v>
      </c>
      <c r="H16" s="72">
        <f>H19+H22</f>
        <v>0</v>
      </c>
      <c r="I16" s="72">
        <f>I19+I22</f>
        <v>0</v>
      </c>
      <c r="J16" s="72">
        <f>D16+G16</f>
        <v>1900939</v>
      </c>
      <c r="K16" s="72">
        <f>E16+H16</f>
        <v>1122424</v>
      </c>
      <c r="L16" s="72">
        <f>F16+I16</f>
        <v>778515</v>
      </c>
    </row>
    <row r="17" spans="1:12" s="2" customFormat="1" x14ac:dyDescent="0.2">
      <c r="A17" s="64"/>
      <c r="B17" s="73"/>
      <c r="C17" s="73"/>
      <c r="D17" s="74"/>
      <c r="E17" s="75"/>
      <c r="F17" s="75"/>
      <c r="G17" s="74"/>
      <c r="H17" s="75"/>
      <c r="I17" s="75"/>
      <c r="J17" s="74"/>
      <c r="K17" s="75"/>
      <c r="L17" s="75"/>
    </row>
    <row r="18" spans="1:12" s="2" customFormat="1" x14ac:dyDescent="0.2">
      <c r="A18" s="76"/>
      <c r="B18" s="77"/>
      <c r="C18" s="69"/>
      <c r="D18" s="32"/>
      <c r="E18" s="71"/>
      <c r="F18" s="71"/>
      <c r="G18" s="32"/>
      <c r="H18" s="71"/>
      <c r="I18" s="71"/>
      <c r="J18" s="32"/>
      <c r="K18" s="71"/>
      <c r="L18" s="71"/>
    </row>
    <row r="19" spans="1:12" s="2" customFormat="1" ht="25.5" x14ac:dyDescent="0.2">
      <c r="A19" s="67"/>
      <c r="B19" s="68" t="s">
        <v>47</v>
      </c>
      <c r="C19" s="121" t="s">
        <v>33</v>
      </c>
      <c r="D19" s="78">
        <f>E19+F19</f>
        <v>1335395</v>
      </c>
      <c r="E19" s="79">
        <v>816368</v>
      </c>
      <c r="F19" s="79">
        <v>519027</v>
      </c>
      <c r="G19" s="79"/>
      <c r="H19" s="79"/>
      <c r="I19" s="79"/>
      <c r="J19" s="116">
        <f>D19+G19</f>
        <v>1335395</v>
      </c>
      <c r="K19" s="79">
        <f>E19+H19</f>
        <v>816368</v>
      </c>
      <c r="L19" s="79">
        <f>F19+I19</f>
        <v>519027</v>
      </c>
    </row>
    <row r="20" spans="1:12" s="2" customFormat="1" ht="25.5" x14ac:dyDescent="0.2">
      <c r="A20" s="64"/>
      <c r="B20" s="73"/>
      <c r="C20" s="122" t="s">
        <v>48</v>
      </c>
      <c r="D20" s="81"/>
      <c r="E20" s="82"/>
      <c r="F20" s="82"/>
      <c r="G20" s="117"/>
      <c r="H20" s="82"/>
      <c r="I20" s="82"/>
      <c r="J20" s="81"/>
      <c r="K20" s="119"/>
      <c r="L20" s="119"/>
    </row>
    <row r="21" spans="1:12" s="2" customFormat="1" x14ac:dyDescent="0.2">
      <c r="A21" s="76"/>
      <c r="B21" s="77"/>
      <c r="C21" s="83"/>
      <c r="D21" s="84"/>
      <c r="E21" s="85"/>
      <c r="F21" s="85"/>
      <c r="G21" s="118"/>
      <c r="H21" s="85"/>
      <c r="I21" s="85"/>
      <c r="J21" s="84"/>
      <c r="K21" s="120"/>
      <c r="L21" s="120"/>
    </row>
    <row r="22" spans="1:12" s="2" customFormat="1" ht="25.5" x14ac:dyDescent="0.2">
      <c r="A22" s="67"/>
      <c r="B22" s="68" t="s">
        <v>47</v>
      </c>
      <c r="C22" s="121" t="s">
        <v>49</v>
      </c>
      <c r="D22" s="86">
        <f>E22+F22</f>
        <v>565544</v>
      </c>
      <c r="E22" s="87">
        <v>306056</v>
      </c>
      <c r="F22" s="87">
        <v>259488</v>
      </c>
      <c r="G22" s="79"/>
      <c r="H22" s="87"/>
      <c r="I22" s="87"/>
      <c r="J22" s="116">
        <f>D22+G22</f>
        <v>565544</v>
      </c>
      <c r="K22" s="79">
        <f>E22+H22</f>
        <v>306056</v>
      </c>
      <c r="L22" s="79">
        <f>F22+I22</f>
        <v>259488</v>
      </c>
    </row>
    <row r="23" spans="1:12" s="2" customFormat="1" x14ac:dyDescent="0.2">
      <c r="A23" s="64"/>
      <c r="B23" s="73"/>
      <c r="C23" s="80" t="s">
        <v>50</v>
      </c>
      <c r="D23" s="81"/>
      <c r="E23" s="82"/>
      <c r="F23" s="82"/>
      <c r="G23" s="81"/>
      <c r="H23" s="82"/>
      <c r="I23" s="82"/>
      <c r="J23" s="81"/>
      <c r="K23" s="82"/>
      <c r="L23" s="82"/>
    </row>
    <row r="24" spans="1:12" s="2" customFormat="1" x14ac:dyDescent="0.2">
      <c r="A24" s="76"/>
      <c r="B24" s="77"/>
      <c r="C24" s="69"/>
      <c r="D24" s="32"/>
      <c r="E24" s="71"/>
      <c r="F24" s="71"/>
      <c r="G24" s="32"/>
      <c r="H24" s="71"/>
      <c r="I24" s="71"/>
      <c r="J24" s="32"/>
      <c r="K24" s="71"/>
      <c r="L24" s="71"/>
    </row>
    <row r="25" spans="1:12" s="2" customFormat="1" x14ac:dyDescent="0.2">
      <c r="A25" s="67">
        <v>2</v>
      </c>
      <c r="B25" s="68"/>
      <c r="C25" s="32" t="s">
        <v>23</v>
      </c>
      <c r="D25" s="72">
        <f>E25+F25</f>
        <v>435303</v>
      </c>
      <c r="E25" s="72">
        <v>268952</v>
      </c>
      <c r="F25" s="72">
        <v>166351</v>
      </c>
      <c r="G25" s="72">
        <f>H25+I25</f>
        <v>0</v>
      </c>
      <c r="H25" s="72"/>
      <c r="I25" s="72"/>
      <c r="J25" s="72">
        <f>D25+G25</f>
        <v>435303</v>
      </c>
      <c r="K25" s="72">
        <f>E25+H25</f>
        <v>268952</v>
      </c>
      <c r="L25" s="72">
        <f>F25+I25</f>
        <v>166351</v>
      </c>
    </row>
    <row r="26" spans="1:12" s="2" customFormat="1" x14ac:dyDescent="0.2">
      <c r="A26" s="64"/>
      <c r="B26" s="73"/>
      <c r="C26" s="73"/>
      <c r="D26" s="74"/>
      <c r="E26" s="75"/>
      <c r="F26" s="75"/>
      <c r="G26" s="74"/>
      <c r="H26" s="75"/>
      <c r="I26" s="75"/>
      <c r="J26" s="74"/>
      <c r="K26" s="75"/>
      <c r="L26" s="75"/>
    </row>
    <row r="27" spans="1:12" s="2" customFormat="1" x14ac:dyDescent="0.2">
      <c r="A27" s="76"/>
      <c r="B27" s="77"/>
      <c r="C27" s="69"/>
      <c r="D27" s="32"/>
      <c r="E27" s="71"/>
      <c r="F27" s="71"/>
      <c r="G27" s="32"/>
      <c r="H27" s="71"/>
      <c r="I27" s="71"/>
      <c r="J27" s="32"/>
      <c r="K27" s="71"/>
      <c r="L27" s="71"/>
    </row>
    <row r="28" spans="1:12" s="2" customFormat="1" x14ac:dyDescent="0.2">
      <c r="A28" s="67">
        <v>3</v>
      </c>
      <c r="B28" s="68"/>
      <c r="C28" s="32" t="s">
        <v>51</v>
      </c>
      <c r="D28" s="72">
        <f>E28+F28</f>
        <v>65776</v>
      </c>
      <c r="E28" s="72">
        <v>65776</v>
      </c>
      <c r="F28" s="72"/>
      <c r="G28" s="72">
        <f>H28+I28</f>
        <v>0</v>
      </c>
      <c r="H28" s="72"/>
      <c r="I28" s="72"/>
      <c r="J28" s="72">
        <f>D28+G28</f>
        <v>65776</v>
      </c>
      <c r="K28" s="72">
        <f>E28+H28</f>
        <v>65776</v>
      </c>
      <c r="L28" s="72"/>
    </row>
    <row r="29" spans="1:12" s="2" customFormat="1" x14ac:dyDescent="0.2">
      <c r="A29" s="64"/>
      <c r="B29" s="73"/>
      <c r="C29" s="73"/>
      <c r="D29" s="74"/>
      <c r="E29" s="75"/>
      <c r="F29" s="75"/>
      <c r="G29" s="75"/>
      <c r="H29" s="75"/>
      <c r="I29" s="75"/>
      <c r="J29" s="75"/>
      <c r="K29" s="75"/>
      <c r="L29" s="75"/>
    </row>
    <row r="30" spans="1:12" s="2" customFormat="1" ht="12" x14ac:dyDescent="0.2">
      <c r="D30" s="1"/>
      <c r="E30" s="1"/>
    </row>
    <row r="31" spans="1:12" s="2" customFormat="1" ht="12" x14ac:dyDescent="0.2">
      <c r="D31" s="1"/>
      <c r="E31" s="1"/>
    </row>
    <row r="32" spans="1:12" s="2" customFormat="1" ht="12" x14ac:dyDescent="0.2">
      <c r="D32" s="1"/>
      <c r="E32" s="1"/>
    </row>
    <row r="33" spans="4:5" s="2" customFormat="1" ht="12" x14ac:dyDescent="0.2">
      <c r="D33" s="1"/>
      <c r="E33" s="1"/>
    </row>
    <row r="34" spans="4:5" s="2" customFormat="1" ht="12" x14ac:dyDescent="0.2">
      <c r="D34" s="1"/>
      <c r="E34" s="1"/>
    </row>
    <row r="35" spans="4:5" s="2" customFormat="1" ht="12" x14ac:dyDescent="0.2">
      <c r="D35" s="1"/>
      <c r="E35" s="1"/>
    </row>
    <row r="36" spans="4:5" s="2" customFormat="1" ht="12" x14ac:dyDescent="0.2">
      <c r="D36" s="1"/>
      <c r="E36" s="1"/>
    </row>
    <row r="37" spans="4:5" s="2" customFormat="1" ht="12" x14ac:dyDescent="0.2">
      <c r="D37" s="1"/>
      <c r="E37" s="1"/>
    </row>
    <row r="38" spans="4:5" s="2" customFormat="1" ht="12" x14ac:dyDescent="0.2">
      <c r="D38" s="1"/>
      <c r="E38" s="1"/>
    </row>
    <row r="39" spans="4:5" s="2" customFormat="1" ht="12" x14ac:dyDescent="0.2">
      <c r="D39" s="1"/>
      <c r="E39" s="1"/>
    </row>
    <row r="40" spans="4:5" s="2" customFormat="1" ht="12" x14ac:dyDescent="0.2">
      <c r="D40" s="1"/>
      <c r="E40" s="1"/>
    </row>
    <row r="41" spans="4:5" s="2" customFormat="1" ht="12" x14ac:dyDescent="0.2">
      <c r="D41" s="1"/>
      <c r="E41" s="1"/>
    </row>
    <row r="42" spans="4:5" s="2" customFormat="1" ht="12" x14ac:dyDescent="0.2">
      <c r="D42" s="1"/>
      <c r="E42" s="1"/>
    </row>
    <row r="43" spans="4:5" s="2" customFormat="1" ht="12" x14ac:dyDescent="0.2">
      <c r="D43" s="1"/>
      <c r="E43" s="1"/>
    </row>
    <row r="44" spans="4:5" s="2" customFormat="1" ht="12" x14ac:dyDescent="0.2">
      <c r="D44" s="1"/>
      <c r="E44" s="1"/>
    </row>
    <row r="45" spans="4:5" s="2" customFormat="1" ht="12" x14ac:dyDescent="0.2">
      <c r="D45" s="1"/>
      <c r="E45" s="1"/>
    </row>
    <row r="46" spans="4:5" s="2" customFormat="1" ht="12" x14ac:dyDescent="0.2">
      <c r="D46" s="1"/>
      <c r="E46" s="1"/>
    </row>
    <row r="47" spans="4:5" s="2" customFormat="1" ht="12" x14ac:dyDescent="0.2">
      <c r="D47" s="1"/>
      <c r="E47" s="1"/>
    </row>
    <row r="48" spans="4:5" s="2" customFormat="1" ht="12" x14ac:dyDescent="0.2">
      <c r="D48" s="1"/>
      <c r="E48" s="1"/>
    </row>
    <row r="49" spans="4:5" s="2" customFormat="1" ht="12" x14ac:dyDescent="0.2">
      <c r="D49" s="1"/>
      <c r="E49" s="1"/>
    </row>
    <row r="50" spans="4:5" s="2" customFormat="1" ht="12" x14ac:dyDescent="0.2">
      <c r="D50" s="1"/>
      <c r="E50" s="1"/>
    </row>
    <row r="51" spans="4:5" s="2" customFormat="1" ht="12" x14ac:dyDescent="0.2">
      <c r="D51" s="1"/>
      <c r="E51" s="1"/>
    </row>
    <row r="52" spans="4:5" s="2" customFormat="1" ht="12" x14ac:dyDescent="0.2">
      <c r="D52" s="1"/>
      <c r="E52" s="1"/>
    </row>
    <row r="53" spans="4:5" s="2" customFormat="1" ht="12" x14ac:dyDescent="0.2">
      <c r="D53" s="1"/>
      <c r="E53" s="1"/>
    </row>
    <row r="54" spans="4:5" s="2" customFormat="1" ht="12" x14ac:dyDescent="0.2">
      <c r="D54" s="1"/>
      <c r="E54" s="1"/>
    </row>
    <row r="55" spans="4:5" s="2" customFormat="1" ht="12" x14ac:dyDescent="0.2">
      <c r="D55" s="1"/>
      <c r="E55" s="1"/>
    </row>
    <row r="56" spans="4:5" s="2" customFormat="1" ht="12" x14ac:dyDescent="0.2">
      <c r="D56" s="1"/>
      <c r="E56" s="1"/>
    </row>
    <row r="57" spans="4:5" s="2" customFormat="1" ht="12" x14ac:dyDescent="0.2">
      <c r="D57" s="1"/>
      <c r="E57" s="1"/>
    </row>
    <row r="58" spans="4:5" s="2" customFormat="1" ht="12" x14ac:dyDescent="0.2">
      <c r="D58" s="1"/>
      <c r="E58" s="1"/>
    </row>
    <row r="59" spans="4:5" s="2" customFormat="1" ht="12" x14ac:dyDescent="0.2">
      <c r="D59" s="1"/>
      <c r="E59" s="1"/>
    </row>
    <row r="60" spans="4:5" s="2" customFormat="1" ht="12" x14ac:dyDescent="0.2">
      <c r="D60" s="1"/>
      <c r="E60" s="1"/>
    </row>
    <row r="61" spans="4:5" s="2" customFormat="1" ht="12" x14ac:dyDescent="0.2">
      <c r="D61" s="1"/>
      <c r="E61" s="1"/>
    </row>
    <row r="62" spans="4:5" s="2" customFormat="1" ht="12" x14ac:dyDescent="0.2">
      <c r="D62" s="1"/>
      <c r="E62" s="1"/>
    </row>
    <row r="63" spans="4:5" s="2" customFormat="1" ht="12" x14ac:dyDescent="0.2">
      <c r="D63" s="1"/>
      <c r="E63" s="1"/>
    </row>
    <row r="64" spans="4:5" s="2" customFormat="1" ht="12" x14ac:dyDescent="0.2">
      <c r="D64" s="1"/>
      <c r="E64" s="1"/>
    </row>
    <row r="65" spans="4:5" s="2" customFormat="1" ht="12" x14ac:dyDescent="0.2">
      <c r="D65" s="1"/>
      <c r="E65" s="1"/>
    </row>
    <row r="66" spans="4:5" s="2" customFormat="1" ht="12" x14ac:dyDescent="0.2">
      <c r="D66" s="1"/>
      <c r="E66" s="1"/>
    </row>
    <row r="67" spans="4:5" s="2" customFormat="1" ht="12" x14ac:dyDescent="0.2">
      <c r="D67" s="1"/>
      <c r="E67" s="1"/>
    </row>
    <row r="68" spans="4:5" s="2" customFormat="1" ht="12" x14ac:dyDescent="0.2">
      <c r="D68" s="1"/>
      <c r="E68" s="1"/>
    </row>
    <row r="69" spans="4:5" s="2" customFormat="1" ht="12" x14ac:dyDescent="0.2">
      <c r="D69" s="1"/>
      <c r="E69" s="1"/>
    </row>
    <row r="70" spans="4:5" s="2" customFormat="1" ht="12" x14ac:dyDescent="0.2">
      <c r="D70" s="1"/>
      <c r="E70" s="1"/>
    </row>
    <row r="71" spans="4:5" s="2" customFormat="1" ht="12" x14ac:dyDescent="0.2">
      <c r="D71" s="1"/>
      <c r="E71" s="1"/>
    </row>
    <row r="72" spans="4:5" s="2" customFormat="1" ht="12" x14ac:dyDescent="0.2">
      <c r="D72" s="1"/>
      <c r="E72" s="1"/>
    </row>
    <row r="73" spans="4:5" s="2" customFormat="1" ht="12" x14ac:dyDescent="0.2">
      <c r="D73" s="1"/>
      <c r="E73" s="1"/>
    </row>
    <row r="74" spans="4:5" s="2" customFormat="1" ht="12" x14ac:dyDescent="0.2">
      <c r="D74" s="1"/>
      <c r="E74" s="1"/>
    </row>
    <row r="75" spans="4:5" s="2" customFormat="1" ht="12" x14ac:dyDescent="0.2">
      <c r="D75" s="1"/>
      <c r="E75" s="1"/>
    </row>
    <row r="76" spans="4:5" s="2" customFormat="1" ht="12" x14ac:dyDescent="0.2">
      <c r="D76" s="1"/>
      <c r="E76" s="1"/>
    </row>
    <row r="77" spans="4:5" s="2" customFormat="1" ht="12" x14ac:dyDescent="0.2">
      <c r="D77" s="1"/>
      <c r="E77" s="1"/>
    </row>
    <row r="78" spans="4:5" s="2" customFormat="1" ht="12" x14ac:dyDescent="0.2">
      <c r="D78" s="1"/>
      <c r="E78" s="1"/>
    </row>
    <row r="79" spans="4:5" s="2" customFormat="1" ht="12" x14ac:dyDescent="0.2">
      <c r="D79" s="1"/>
      <c r="E79" s="1"/>
    </row>
    <row r="80" spans="4:5" s="2" customFormat="1" ht="12" x14ac:dyDescent="0.2">
      <c r="D80" s="1"/>
      <c r="E80" s="1"/>
    </row>
    <row r="81" spans="4:5" s="2" customFormat="1" ht="12" x14ac:dyDescent="0.2">
      <c r="D81" s="1"/>
      <c r="E81" s="1"/>
    </row>
    <row r="82" spans="4:5" s="2" customFormat="1" ht="12" x14ac:dyDescent="0.2">
      <c r="D82" s="1"/>
      <c r="E82" s="1"/>
    </row>
    <row r="83" spans="4:5" s="2" customFormat="1" ht="12" x14ac:dyDescent="0.2">
      <c r="D83" s="1"/>
      <c r="E83" s="1"/>
    </row>
    <row r="84" spans="4:5" s="2" customFormat="1" ht="12" x14ac:dyDescent="0.2">
      <c r="D84" s="1"/>
      <c r="E84" s="1"/>
    </row>
    <row r="85" spans="4:5" s="2" customFormat="1" ht="12" x14ac:dyDescent="0.2">
      <c r="D85" s="1"/>
      <c r="E85" s="1"/>
    </row>
    <row r="86" spans="4:5" s="2" customFormat="1" ht="12" x14ac:dyDescent="0.2">
      <c r="D86" s="1"/>
      <c r="E86" s="1"/>
    </row>
    <row r="87" spans="4:5" s="2" customFormat="1" ht="12" x14ac:dyDescent="0.2">
      <c r="D87" s="1"/>
      <c r="E87" s="1"/>
    </row>
    <row r="88" spans="4:5" s="2" customFormat="1" ht="12" x14ac:dyDescent="0.2">
      <c r="D88" s="1"/>
      <c r="E88" s="1"/>
    </row>
    <row r="89" spans="4:5" s="2" customFormat="1" ht="12" x14ac:dyDescent="0.2">
      <c r="D89" s="1"/>
      <c r="E89" s="1"/>
    </row>
    <row r="90" spans="4:5" s="2" customFormat="1" ht="12" x14ac:dyDescent="0.2">
      <c r="D90" s="1"/>
      <c r="E90" s="1"/>
    </row>
    <row r="91" spans="4:5" s="2" customFormat="1" ht="12" x14ac:dyDescent="0.2">
      <c r="D91" s="1"/>
      <c r="E91" s="1"/>
    </row>
    <row r="92" spans="4:5" s="2" customFormat="1" ht="12" x14ac:dyDescent="0.2">
      <c r="D92" s="1"/>
      <c r="E92" s="1"/>
    </row>
    <row r="93" spans="4:5" s="2" customFormat="1" ht="12" x14ac:dyDescent="0.2">
      <c r="D93" s="1"/>
      <c r="E93" s="1"/>
    </row>
    <row r="94" spans="4:5" s="2" customFormat="1" ht="12" x14ac:dyDescent="0.2">
      <c r="D94" s="1"/>
      <c r="E94" s="1"/>
    </row>
    <row r="95" spans="4:5" s="2" customFormat="1" ht="12" x14ac:dyDescent="0.2">
      <c r="D95" s="1"/>
      <c r="E95" s="1"/>
    </row>
    <row r="96" spans="4:5" s="2" customFormat="1" ht="12" x14ac:dyDescent="0.2">
      <c r="D96" s="1"/>
      <c r="E96" s="1"/>
    </row>
    <row r="97" spans="4:5" s="2" customFormat="1" ht="12" x14ac:dyDescent="0.2">
      <c r="D97" s="1"/>
      <c r="E97" s="1"/>
    </row>
    <row r="98" spans="4:5" s="2" customFormat="1" ht="12" x14ac:dyDescent="0.2">
      <c r="D98" s="1"/>
      <c r="E98" s="1"/>
    </row>
    <row r="99" spans="4:5" s="2" customFormat="1" ht="12" x14ac:dyDescent="0.2">
      <c r="D99" s="1"/>
      <c r="E99" s="1"/>
    </row>
    <row r="100" spans="4:5" s="2" customFormat="1" ht="12" x14ac:dyDescent="0.2">
      <c r="D100" s="1"/>
      <c r="E100" s="1"/>
    </row>
    <row r="101" spans="4:5" s="2" customFormat="1" ht="12" x14ac:dyDescent="0.2">
      <c r="D101" s="1"/>
      <c r="E101" s="1"/>
    </row>
    <row r="102" spans="4:5" s="2" customFormat="1" ht="12" x14ac:dyDescent="0.2">
      <c r="D102" s="1"/>
      <c r="E102" s="1"/>
    </row>
    <row r="103" spans="4:5" s="2" customFormat="1" ht="12" x14ac:dyDescent="0.2">
      <c r="D103" s="1"/>
      <c r="E103" s="1"/>
    </row>
    <row r="104" spans="4:5" s="2" customFormat="1" ht="12" x14ac:dyDescent="0.2">
      <c r="D104" s="1"/>
      <c r="E104" s="1"/>
    </row>
    <row r="105" spans="4:5" s="2" customFormat="1" ht="12" x14ac:dyDescent="0.2">
      <c r="D105" s="1"/>
      <c r="E105" s="1"/>
    </row>
    <row r="106" spans="4:5" s="2" customFormat="1" ht="12" x14ac:dyDescent="0.2">
      <c r="D106" s="1"/>
      <c r="E106" s="1"/>
    </row>
    <row r="107" spans="4:5" s="2" customFormat="1" ht="12" x14ac:dyDescent="0.2">
      <c r="D107" s="1"/>
      <c r="E107" s="1"/>
    </row>
    <row r="108" spans="4:5" s="2" customFormat="1" ht="12" x14ac:dyDescent="0.2">
      <c r="D108" s="1"/>
      <c r="E108" s="1"/>
    </row>
    <row r="109" spans="4:5" s="2" customFormat="1" ht="12" x14ac:dyDescent="0.2">
      <c r="D109" s="1"/>
      <c r="E109" s="1"/>
    </row>
    <row r="110" spans="4:5" s="2" customFormat="1" ht="12" x14ac:dyDescent="0.2">
      <c r="D110" s="1"/>
      <c r="E110" s="1"/>
    </row>
    <row r="111" spans="4:5" s="2" customFormat="1" ht="12" x14ac:dyDescent="0.2">
      <c r="D111" s="1"/>
      <c r="E111" s="1"/>
    </row>
    <row r="112" spans="4:5" s="2" customFormat="1" ht="12" x14ac:dyDescent="0.2">
      <c r="D112" s="1"/>
      <c r="E112" s="1"/>
    </row>
    <row r="113" spans="4:5" s="2" customFormat="1" ht="12" x14ac:dyDescent="0.2">
      <c r="D113" s="1"/>
      <c r="E113" s="1"/>
    </row>
  </sheetData>
  <mergeCells count="6">
    <mergeCell ref="A7:F7"/>
    <mergeCell ref="A6:F6"/>
    <mergeCell ref="A5:F5"/>
    <mergeCell ref="B8:E8"/>
    <mergeCell ref="B9:B12"/>
    <mergeCell ref="C9:C12"/>
  </mergeCells>
  <pageMargins left="1.1811023622047245" right="0" top="0.78740157480314998" bottom="0.74803149606299202" header="0.31496062992126" footer="0.31496062992126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17"/>
  <sheetViews>
    <sheetView tabSelected="1" workbookViewId="0">
      <selection activeCell="J12" sqref="J12"/>
    </sheetView>
  </sheetViews>
  <sheetFormatPr defaultRowHeight="15" outlineLevelCol="1" x14ac:dyDescent="0.25"/>
  <cols>
    <col min="1" max="1" width="7" style="4" customWidth="1"/>
    <col min="2" max="2" width="44" customWidth="1"/>
    <col min="3" max="3" width="14.140625" customWidth="1"/>
    <col min="4" max="4" width="18.42578125" style="88" customWidth="1"/>
    <col min="5" max="5" width="15.140625" hidden="1" customWidth="1" outlineLevel="1"/>
    <col min="6" max="6" width="14.7109375" hidden="1" customWidth="1" outlineLevel="1"/>
    <col min="7" max="7" width="16.28515625" hidden="1" customWidth="1" outlineLevel="1"/>
    <col min="8" max="8" width="9.140625" collapsed="1"/>
    <col min="245" max="245" width="7" customWidth="1"/>
    <col min="246" max="246" width="45.140625" customWidth="1"/>
    <col min="247" max="247" width="14.140625" customWidth="1"/>
    <col min="248" max="248" width="18.42578125" customWidth="1"/>
    <col min="249" max="251" width="0" hidden="1" customWidth="1"/>
    <col min="252" max="252" width="15.140625" customWidth="1"/>
    <col min="253" max="253" width="15.7109375" customWidth="1"/>
    <col min="254" max="254" width="12.5703125" customWidth="1"/>
    <col min="255" max="255" width="13.42578125" customWidth="1"/>
    <col min="501" max="501" width="7" customWidth="1"/>
    <col min="502" max="502" width="45.140625" customWidth="1"/>
    <col min="503" max="503" width="14.140625" customWidth="1"/>
    <col min="504" max="504" width="18.42578125" customWidth="1"/>
    <col min="505" max="507" width="0" hidden="1" customWidth="1"/>
    <col min="508" max="508" width="15.140625" customWidth="1"/>
    <col min="509" max="509" width="15.7109375" customWidth="1"/>
    <col min="510" max="510" width="12.5703125" customWidth="1"/>
    <col min="511" max="511" width="13.42578125" customWidth="1"/>
    <col min="757" max="757" width="7" customWidth="1"/>
    <col min="758" max="758" width="45.140625" customWidth="1"/>
    <col min="759" max="759" width="14.140625" customWidth="1"/>
    <col min="760" max="760" width="18.42578125" customWidth="1"/>
    <col min="761" max="763" width="0" hidden="1" customWidth="1"/>
    <col min="764" max="764" width="15.140625" customWidth="1"/>
    <col min="765" max="765" width="15.7109375" customWidth="1"/>
    <col min="766" max="766" width="12.5703125" customWidth="1"/>
    <col min="767" max="767" width="13.42578125" customWidth="1"/>
    <col min="1013" max="1013" width="7" customWidth="1"/>
    <col min="1014" max="1014" width="45.140625" customWidth="1"/>
    <col min="1015" max="1015" width="14.140625" customWidth="1"/>
    <col min="1016" max="1016" width="18.42578125" customWidth="1"/>
    <col min="1017" max="1019" width="0" hidden="1" customWidth="1"/>
    <col min="1020" max="1020" width="15.140625" customWidth="1"/>
    <col min="1021" max="1021" width="15.7109375" customWidth="1"/>
    <col min="1022" max="1022" width="12.5703125" customWidth="1"/>
    <col min="1023" max="1023" width="13.42578125" customWidth="1"/>
    <col min="1269" max="1269" width="7" customWidth="1"/>
    <col min="1270" max="1270" width="45.140625" customWidth="1"/>
    <col min="1271" max="1271" width="14.140625" customWidth="1"/>
    <col min="1272" max="1272" width="18.42578125" customWidth="1"/>
    <col min="1273" max="1275" width="0" hidden="1" customWidth="1"/>
    <col min="1276" max="1276" width="15.140625" customWidth="1"/>
    <col min="1277" max="1277" width="15.7109375" customWidth="1"/>
    <col min="1278" max="1278" width="12.5703125" customWidth="1"/>
    <col min="1279" max="1279" width="13.42578125" customWidth="1"/>
    <col min="1525" max="1525" width="7" customWidth="1"/>
    <col min="1526" max="1526" width="45.140625" customWidth="1"/>
    <col min="1527" max="1527" width="14.140625" customWidth="1"/>
    <col min="1528" max="1528" width="18.42578125" customWidth="1"/>
    <col min="1529" max="1531" width="0" hidden="1" customWidth="1"/>
    <col min="1532" max="1532" width="15.140625" customWidth="1"/>
    <col min="1533" max="1533" width="15.7109375" customWidth="1"/>
    <col min="1534" max="1534" width="12.5703125" customWidth="1"/>
    <col min="1535" max="1535" width="13.42578125" customWidth="1"/>
    <col min="1781" max="1781" width="7" customWidth="1"/>
    <col min="1782" max="1782" width="45.140625" customWidth="1"/>
    <col min="1783" max="1783" width="14.140625" customWidth="1"/>
    <col min="1784" max="1784" width="18.42578125" customWidth="1"/>
    <col min="1785" max="1787" width="0" hidden="1" customWidth="1"/>
    <col min="1788" max="1788" width="15.140625" customWidth="1"/>
    <col min="1789" max="1789" width="15.7109375" customWidth="1"/>
    <col min="1790" max="1790" width="12.5703125" customWidth="1"/>
    <col min="1791" max="1791" width="13.42578125" customWidth="1"/>
    <col min="2037" max="2037" width="7" customWidth="1"/>
    <col min="2038" max="2038" width="45.140625" customWidth="1"/>
    <col min="2039" max="2039" width="14.140625" customWidth="1"/>
    <col min="2040" max="2040" width="18.42578125" customWidth="1"/>
    <col min="2041" max="2043" width="0" hidden="1" customWidth="1"/>
    <col min="2044" max="2044" width="15.140625" customWidth="1"/>
    <col min="2045" max="2045" width="15.7109375" customWidth="1"/>
    <col min="2046" max="2046" width="12.5703125" customWidth="1"/>
    <col min="2047" max="2047" width="13.42578125" customWidth="1"/>
    <col min="2293" max="2293" width="7" customWidth="1"/>
    <col min="2294" max="2294" width="45.140625" customWidth="1"/>
    <col min="2295" max="2295" width="14.140625" customWidth="1"/>
    <col min="2296" max="2296" width="18.42578125" customWidth="1"/>
    <col min="2297" max="2299" width="0" hidden="1" customWidth="1"/>
    <col min="2300" max="2300" width="15.140625" customWidth="1"/>
    <col min="2301" max="2301" width="15.7109375" customWidth="1"/>
    <col min="2302" max="2302" width="12.5703125" customWidth="1"/>
    <col min="2303" max="2303" width="13.42578125" customWidth="1"/>
    <col min="2549" max="2549" width="7" customWidth="1"/>
    <col min="2550" max="2550" width="45.140625" customWidth="1"/>
    <col min="2551" max="2551" width="14.140625" customWidth="1"/>
    <col min="2552" max="2552" width="18.42578125" customWidth="1"/>
    <col min="2553" max="2555" width="0" hidden="1" customWidth="1"/>
    <col min="2556" max="2556" width="15.140625" customWidth="1"/>
    <col min="2557" max="2557" width="15.7109375" customWidth="1"/>
    <col min="2558" max="2558" width="12.5703125" customWidth="1"/>
    <col min="2559" max="2559" width="13.42578125" customWidth="1"/>
    <col min="2805" max="2805" width="7" customWidth="1"/>
    <col min="2806" max="2806" width="45.140625" customWidth="1"/>
    <col min="2807" max="2807" width="14.140625" customWidth="1"/>
    <col min="2808" max="2808" width="18.42578125" customWidth="1"/>
    <col min="2809" max="2811" width="0" hidden="1" customWidth="1"/>
    <col min="2812" max="2812" width="15.140625" customWidth="1"/>
    <col min="2813" max="2813" width="15.7109375" customWidth="1"/>
    <col min="2814" max="2814" width="12.5703125" customWidth="1"/>
    <col min="2815" max="2815" width="13.42578125" customWidth="1"/>
    <col min="3061" max="3061" width="7" customWidth="1"/>
    <col min="3062" max="3062" width="45.140625" customWidth="1"/>
    <col min="3063" max="3063" width="14.140625" customWidth="1"/>
    <col min="3064" max="3064" width="18.42578125" customWidth="1"/>
    <col min="3065" max="3067" width="0" hidden="1" customWidth="1"/>
    <col min="3068" max="3068" width="15.140625" customWidth="1"/>
    <col min="3069" max="3069" width="15.7109375" customWidth="1"/>
    <col min="3070" max="3070" width="12.5703125" customWidth="1"/>
    <col min="3071" max="3071" width="13.42578125" customWidth="1"/>
    <col min="3317" max="3317" width="7" customWidth="1"/>
    <col min="3318" max="3318" width="45.140625" customWidth="1"/>
    <col min="3319" max="3319" width="14.140625" customWidth="1"/>
    <col min="3320" max="3320" width="18.42578125" customWidth="1"/>
    <col min="3321" max="3323" width="0" hidden="1" customWidth="1"/>
    <col min="3324" max="3324" width="15.140625" customWidth="1"/>
    <col min="3325" max="3325" width="15.7109375" customWidth="1"/>
    <col min="3326" max="3326" width="12.5703125" customWidth="1"/>
    <col min="3327" max="3327" width="13.42578125" customWidth="1"/>
    <col min="3573" max="3573" width="7" customWidth="1"/>
    <col min="3574" max="3574" width="45.140625" customWidth="1"/>
    <col min="3575" max="3575" width="14.140625" customWidth="1"/>
    <col min="3576" max="3576" width="18.42578125" customWidth="1"/>
    <col min="3577" max="3579" width="0" hidden="1" customWidth="1"/>
    <col min="3580" max="3580" width="15.140625" customWidth="1"/>
    <col min="3581" max="3581" width="15.7109375" customWidth="1"/>
    <col min="3582" max="3582" width="12.5703125" customWidth="1"/>
    <col min="3583" max="3583" width="13.42578125" customWidth="1"/>
    <col min="3829" max="3829" width="7" customWidth="1"/>
    <col min="3830" max="3830" width="45.140625" customWidth="1"/>
    <col min="3831" max="3831" width="14.140625" customWidth="1"/>
    <col min="3832" max="3832" width="18.42578125" customWidth="1"/>
    <col min="3833" max="3835" width="0" hidden="1" customWidth="1"/>
    <col min="3836" max="3836" width="15.140625" customWidth="1"/>
    <col min="3837" max="3837" width="15.7109375" customWidth="1"/>
    <col min="3838" max="3838" width="12.5703125" customWidth="1"/>
    <col min="3839" max="3839" width="13.42578125" customWidth="1"/>
    <col min="4085" max="4085" width="7" customWidth="1"/>
    <col min="4086" max="4086" width="45.140625" customWidth="1"/>
    <col min="4087" max="4087" width="14.140625" customWidth="1"/>
    <col min="4088" max="4088" width="18.42578125" customWidth="1"/>
    <col min="4089" max="4091" width="0" hidden="1" customWidth="1"/>
    <col min="4092" max="4092" width="15.140625" customWidth="1"/>
    <col min="4093" max="4093" width="15.7109375" customWidth="1"/>
    <col min="4094" max="4094" width="12.5703125" customWidth="1"/>
    <col min="4095" max="4095" width="13.42578125" customWidth="1"/>
    <col min="4341" max="4341" width="7" customWidth="1"/>
    <col min="4342" max="4342" width="45.140625" customWidth="1"/>
    <col min="4343" max="4343" width="14.140625" customWidth="1"/>
    <col min="4344" max="4344" width="18.42578125" customWidth="1"/>
    <col min="4345" max="4347" width="0" hidden="1" customWidth="1"/>
    <col min="4348" max="4348" width="15.140625" customWidth="1"/>
    <col min="4349" max="4349" width="15.7109375" customWidth="1"/>
    <col min="4350" max="4350" width="12.5703125" customWidth="1"/>
    <col min="4351" max="4351" width="13.42578125" customWidth="1"/>
    <col min="4597" max="4597" width="7" customWidth="1"/>
    <col min="4598" max="4598" width="45.140625" customWidth="1"/>
    <col min="4599" max="4599" width="14.140625" customWidth="1"/>
    <col min="4600" max="4600" width="18.42578125" customWidth="1"/>
    <col min="4601" max="4603" width="0" hidden="1" customWidth="1"/>
    <col min="4604" max="4604" width="15.140625" customWidth="1"/>
    <col min="4605" max="4605" width="15.7109375" customWidth="1"/>
    <col min="4606" max="4606" width="12.5703125" customWidth="1"/>
    <col min="4607" max="4607" width="13.42578125" customWidth="1"/>
    <col min="4853" max="4853" width="7" customWidth="1"/>
    <col min="4854" max="4854" width="45.140625" customWidth="1"/>
    <col min="4855" max="4855" width="14.140625" customWidth="1"/>
    <col min="4856" max="4856" width="18.42578125" customWidth="1"/>
    <col min="4857" max="4859" width="0" hidden="1" customWidth="1"/>
    <col min="4860" max="4860" width="15.140625" customWidth="1"/>
    <col min="4861" max="4861" width="15.7109375" customWidth="1"/>
    <col min="4862" max="4862" width="12.5703125" customWidth="1"/>
    <col min="4863" max="4863" width="13.42578125" customWidth="1"/>
    <col min="5109" max="5109" width="7" customWidth="1"/>
    <col min="5110" max="5110" width="45.140625" customWidth="1"/>
    <col min="5111" max="5111" width="14.140625" customWidth="1"/>
    <col min="5112" max="5112" width="18.42578125" customWidth="1"/>
    <col min="5113" max="5115" width="0" hidden="1" customWidth="1"/>
    <col min="5116" max="5116" width="15.140625" customWidth="1"/>
    <col min="5117" max="5117" width="15.7109375" customWidth="1"/>
    <col min="5118" max="5118" width="12.5703125" customWidth="1"/>
    <col min="5119" max="5119" width="13.42578125" customWidth="1"/>
    <col min="5365" max="5365" width="7" customWidth="1"/>
    <col min="5366" max="5366" width="45.140625" customWidth="1"/>
    <col min="5367" max="5367" width="14.140625" customWidth="1"/>
    <col min="5368" max="5368" width="18.42578125" customWidth="1"/>
    <col min="5369" max="5371" width="0" hidden="1" customWidth="1"/>
    <col min="5372" max="5372" width="15.140625" customWidth="1"/>
    <col min="5373" max="5373" width="15.7109375" customWidth="1"/>
    <col min="5374" max="5374" width="12.5703125" customWidth="1"/>
    <col min="5375" max="5375" width="13.42578125" customWidth="1"/>
    <col min="5621" max="5621" width="7" customWidth="1"/>
    <col min="5622" max="5622" width="45.140625" customWidth="1"/>
    <col min="5623" max="5623" width="14.140625" customWidth="1"/>
    <col min="5624" max="5624" width="18.42578125" customWidth="1"/>
    <col min="5625" max="5627" width="0" hidden="1" customWidth="1"/>
    <col min="5628" max="5628" width="15.140625" customWidth="1"/>
    <col min="5629" max="5629" width="15.7109375" customWidth="1"/>
    <col min="5630" max="5630" width="12.5703125" customWidth="1"/>
    <col min="5631" max="5631" width="13.42578125" customWidth="1"/>
    <col min="5877" max="5877" width="7" customWidth="1"/>
    <col min="5878" max="5878" width="45.140625" customWidth="1"/>
    <col min="5879" max="5879" width="14.140625" customWidth="1"/>
    <col min="5880" max="5880" width="18.42578125" customWidth="1"/>
    <col min="5881" max="5883" width="0" hidden="1" customWidth="1"/>
    <col min="5884" max="5884" width="15.140625" customWidth="1"/>
    <col min="5885" max="5885" width="15.7109375" customWidth="1"/>
    <col min="5886" max="5886" width="12.5703125" customWidth="1"/>
    <col min="5887" max="5887" width="13.42578125" customWidth="1"/>
    <col min="6133" max="6133" width="7" customWidth="1"/>
    <col min="6134" max="6134" width="45.140625" customWidth="1"/>
    <col min="6135" max="6135" width="14.140625" customWidth="1"/>
    <col min="6136" max="6136" width="18.42578125" customWidth="1"/>
    <col min="6137" max="6139" width="0" hidden="1" customWidth="1"/>
    <col min="6140" max="6140" width="15.140625" customWidth="1"/>
    <col min="6141" max="6141" width="15.7109375" customWidth="1"/>
    <col min="6142" max="6142" width="12.5703125" customWidth="1"/>
    <col min="6143" max="6143" width="13.42578125" customWidth="1"/>
    <col min="6389" max="6389" width="7" customWidth="1"/>
    <col min="6390" max="6390" width="45.140625" customWidth="1"/>
    <col min="6391" max="6391" width="14.140625" customWidth="1"/>
    <col min="6392" max="6392" width="18.42578125" customWidth="1"/>
    <col min="6393" max="6395" width="0" hidden="1" customWidth="1"/>
    <col min="6396" max="6396" width="15.140625" customWidth="1"/>
    <col min="6397" max="6397" width="15.7109375" customWidth="1"/>
    <col min="6398" max="6398" width="12.5703125" customWidth="1"/>
    <col min="6399" max="6399" width="13.42578125" customWidth="1"/>
    <col min="6645" max="6645" width="7" customWidth="1"/>
    <col min="6646" max="6646" width="45.140625" customWidth="1"/>
    <col min="6647" max="6647" width="14.140625" customWidth="1"/>
    <col min="6648" max="6648" width="18.42578125" customWidth="1"/>
    <col min="6649" max="6651" width="0" hidden="1" customWidth="1"/>
    <col min="6652" max="6652" width="15.140625" customWidth="1"/>
    <col min="6653" max="6653" width="15.7109375" customWidth="1"/>
    <col min="6654" max="6654" width="12.5703125" customWidth="1"/>
    <col min="6655" max="6655" width="13.42578125" customWidth="1"/>
    <col min="6901" max="6901" width="7" customWidth="1"/>
    <col min="6902" max="6902" width="45.140625" customWidth="1"/>
    <col min="6903" max="6903" width="14.140625" customWidth="1"/>
    <col min="6904" max="6904" width="18.42578125" customWidth="1"/>
    <col min="6905" max="6907" width="0" hidden="1" customWidth="1"/>
    <col min="6908" max="6908" width="15.140625" customWidth="1"/>
    <col min="6909" max="6909" width="15.7109375" customWidth="1"/>
    <col min="6910" max="6910" width="12.5703125" customWidth="1"/>
    <col min="6911" max="6911" width="13.42578125" customWidth="1"/>
    <col min="7157" max="7157" width="7" customWidth="1"/>
    <col min="7158" max="7158" width="45.140625" customWidth="1"/>
    <col min="7159" max="7159" width="14.140625" customWidth="1"/>
    <col min="7160" max="7160" width="18.42578125" customWidth="1"/>
    <col min="7161" max="7163" width="0" hidden="1" customWidth="1"/>
    <col min="7164" max="7164" width="15.140625" customWidth="1"/>
    <col min="7165" max="7165" width="15.7109375" customWidth="1"/>
    <col min="7166" max="7166" width="12.5703125" customWidth="1"/>
    <col min="7167" max="7167" width="13.42578125" customWidth="1"/>
    <col min="7413" max="7413" width="7" customWidth="1"/>
    <col min="7414" max="7414" width="45.140625" customWidth="1"/>
    <col min="7415" max="7415" width="14.140625" customWidth="1"/>
    <col min="7416" max="7416" width="18.42578125" customWidth="1"/>
    <col min="7417" max="7419" width="0" hidden="1" customWidth="1"/>
    <col min="7420" max="7420" width="15.140625" customWidth="1"/>
    <col min="7421" max="7421" width="15.7109375" customWidth="1"/>
    <col min="7422" max="7422" width="12.5703125" customWidth="1"/>
    <col min="7423" max="7423" width="13.42578125" customWidth="1"/>
    <col min="7669" max="7669" width="7" customWidth="1"/>
    <col min="7670" max="7670" width="45.140625" customWidth="1"/>
    <col min="7671" max="7671" width="14.140625" customWidth="1"/>
    <col min="7672" max="7672" width="18.42578125" customWidth="1"/>
    <col min="7673" max="7675" width="0" hidden="1" customWidth="1"/>
    <col min="7676" max="7676" width="15.140625" customWidth="1"/>
    <col min="7677" max="7677" width="15.7109375" customWidth="1"/>
    <col min="7678" max="7678" width="12.5703125" customWidth="1"/>
    <col min="7679" max="7679" width="13.42578125" customWidth="1"/>
    <col min="7925" max="7925" width="7" customWidth="1"/>
    <col min="7926" max="7926" width="45.140625" customWidth="1"/>
    <col min="7927" max="7927" width="14.140625" customWidth="1"/>
    <col min="7928" max="7928" width="18.42578125" customWidth="1"/>
    <col min="7929" max="7931" width="0" hidden="1" customWidth="1"/>
    <col min="7932" max="7932" width="15.140625" customWidth="1"/>
    <col min="7933" max="7933" width="15.7109375" customWidth="1"/>
    <col min="7934" max="7934" width="12.5703125" customWidth="1"/>
    <col min="7935" max="7935" width="13.42578125" customWidth="1"/>
    <col min="8181" max="8181" width="7" customWidth="1"/>
    <col min="8182" max="8182" width="45.140625" customWidth="1"/>
    <col min="8183" max="8183" width="14.140625" customWidth="1"/>
    <col min="8184" max="8184" width="18.42578125" customWidth="1"/>
    <col min="8185" max="8187" width="0" hidden="1" customWidth="1"/>
    <col min="8188" max="8188" width="15.140625" customWidth="1"/>
    <col min="8189" max="8189" width="15.7109375" customWidth="1"/>
    <col min="8190" max="8190" width="12.5703125" customWidth="1"/>
    <col min="8191" max="8191" width="13.42578125" customWidth="1"/>
    <col min="8437" max="8437" width="7" customWidth="1"/>
    <col min="8438" max="8438" width="45.140625" customWidth="1"/>
    <col min="8439" max="8439" width="14.140625" customWidth="1"/>
    <col min="8440" max="8440" width="18.42578125" customWidth="1"/>
    <col min="8441" max="8443" width="0" hidden="1" customWidth="1"/>
    <col min="8444" max="8444" width="15.140625" customWidth="1"/>
    <col min="8445" max="8445" width="15.7109375" customWidth="1"/>
    <col min="8446" max="8446" width="12.5703125" customWidth="1"/>
    <col min="8447" max="8447" width="13.42578125" customWidth="1"/>
    <col min="8693" max="8693" width="7" customWidth="1"/>
    <col min="8694" max="8694" width="45.140625" customWidth="1"/>
    <col min="8695" max="8695" width="14.140625" customWidth="1"/>
    <col min="8696" max="8696" width="18.42578125" customWidth="1"/>
    <col min="8697" max="8699" width="0" hidden="1" customWidth="1"/>
    <col min="8700" max="8700" width="15.140625" customWidth="1"/>
    <col min="8701" max="8701" width="15.7109375" customWidth="1"/>
    <col min="8702" max="8702" width="12.5703125" customWidth="1"/>
    <col min="8703" max="8703" width="13.42578125" customWidth="1"/>
    <col min="8949" max="8949" width="7" customWidth="1"/>
    <col min="8950" max="8950" width="45.140625" customWidth="1"/>
    <col min="8951" max="8951" width="14.140625" customWidth="1"/>
    <col min="8952" max="8952" width="18.42578125" customWidth="1"/>
    <col min="8953" max="8955" width="0" hidden="1" customWidth="1"/>
    <col min="8956" max="8956" width="15.140625" customWidth="1"/>
    <col min="8957" max="8957" width="15.7109375" customWidth="1"/>
    <col min="8958" max="8958" width="12.5703125" customWidth="1"/>
    <col min="8959" max="8959" width="13.42578125" customWidth="1"/>
    <col min="9205" max="9205" width="7" customWidth="1"/>
    <col min="9206" max="9206" width="45.140625" customWidth="1"/>
    <col min="9207" max="9207" width="14.140625" customWidth="1"/>
    <col min="9208" max="9208" width="18.42578125" customWidth="1"/>
    <col min="9209" max="9211" width="0" hidden="1" customWidth="1"/>
    <col min="9212" max="9212" width="15.140625" customWidth="1"/>
    <col min="9213" max="9213" width="15.7109375" customWidth="1"/>
    <col min="9214" max="9214" width="12.5703125" customWidth="1"/>
    <col min="9215" max="9215" width="13.42578125" customWidth="1"/>
    <col min="9461" max="9461" width="7" customWidth="1"/>
    <col min="9462" max="9462" width="45.140625" customWidth="1"/>
    <col min="9463" max="9463" width="14.140625" customWidth="1"/>
    <col min="9464" max="9464" width="18.42578125" customWidth="1"/>
    <col min="9465" max="9467" width="0" hidden="1" customWidth="1"/>
    <col min="9468" max="9468" width="15.140625" customWidth="1"/>
    <col min="9469" max="9469" width="15.7109375" customWidth="1"/>
    <col min="9470" max="9470" width="12.5703125" customWidth="1"/>
    <col min="9471" max="9471" width="13.42578125" customWidth="1"/>
    <col min="9717" max="9717" width="7" customWidth="1"/>
    <col min="9718" max="9718" width="45.140625" customWidth="1"/>
    <col min="9719" max="9719" width="14.140625" customWidth="1"/>
    <col min="9720" max="9720" width="18.42578125" customWidth="1"/>
    <col min="9721" max="9723" width="0" hidden="1" customWidth="1"/>
    <col min="9724" max="9724" width="15.140625" customWidth="1"/>
    <col min="9725" max="9725" width="15.7109375" customWidth="1"/>
    <col min="9726" max="9726" width="12.5703125" customWidth="1"/>
    <col min="9727" max="9727" width="13.42578125" customWidth="1"/>
    <col min="9973" max="9973" width="7" customWidth="1"/>
    <col min="9974" max="9974" width="45.140625" customWidth="1"/>
    <col min="9975" max="9975" width="14.140625" customWidth="1"/>
    <col min="9976" max="9976" width="18.42578125" customWidth="1"/>
    <col min="9977" max="9979" width="0" hidden="1" customWidth="1"/>
    <col min="9980" max="9980" width="15.140625" customWidth="1"/>
    <col min="9981" max="9981" width="15.7109375" customWidth="1"/>
    <col min="9982" max="9982" width="12.5703125" customWidth="1"/>
    <col min="9983" max="9983" width="13.42578125" customWidth="1"/>
    <col min="10229" max="10229" width="7" customWidth="1"/>
    <col min="10230" max="10230" width="45.140625" customWidth="1"/>
    <col min="10231" max="10231" width="14.140625" customWidth="1"/>
    <col min="10232" max="10232" width="18.42578125" customWidth="1"/>
    <col min="10233" max="10235" width="0" hidden="1" customWidth="1"/>
    <col min="10236" max="10236" width="15.140625" customWidth="1"/>
    <col min="10237" max="10237" width="15.7109375" customWidth="1"/>
    <col min="10238" max="10238" width="12.5703125" customWidth="1"/>
    <col min="10239" max="10239" width="13.42578125" customWidth="1"/>
    <col min="10485" max="10485" width="7" customWidth="1"/>
    <col min="10486" max="10486" width="45.140625" customWidth="1"/>
    <col min="10487" max="10487" width="14.140625" customWidth="1"/>
    <col min="10488" max="10488" width="18.42578125" customWidth="1"/>
    <col min="10489" max="10491" width="0" hidden="1" customWidth="1"/>
    <col min="10492" max="10492" width="15.140625" customWidth="1"/>
    <col min="10493" max="10493" width="15.7109375" customWidth="1"/>
    <col min="10494" max="10494" width="12.5703125" customWidth="1"/>
    <col min="10495" max="10495" width="13.42578125" customWidth="1"/>
    <col min="10741" max="10741" width="7" customWidth="1"/>
    <col min="10742" max="10742" width="45.140625" customWidth="1"/>
    <col min="10743" max="10743" width="14.140625" customWidth="1"/>
    <col min="10744" max="10744" width="18.42578125" customWidth="1"/>
    <col min="10745" max="10747" width="0" hidden="1" customWidth="1"/>
    <col min="10748" max="10748" width="15.140625" customWidth="1"/>
    <col min="10749" max="10749" width="15.7109375" customWidth="1"/>
    <col min="10750" max="10750" width="12.5703125" customWidth="1"/>
    <col min="10751" max="10751" width="13.42578125" customWidth="1"/>
    <col min="10997" max="10997" width="7" customWidth="1"/>
    <col min="10998" max="10998" width="45.140625" customWidth="1"/>
    <col min="10999" max="10999" width="14.140625" customWidth="1"/>
    <col min="11000" max="11000" width="18.42578125" customWidth="1"/>
    <col min="11001" max="11003" width="0" hidden="1" customWidth="1"/>
    <col min="11004" max="11004" width="15.140625" customWidth="1"/>
    <col min="11005" max="11005" width="15.7109375" customWidth="1"/>
    <col min="11006" max="11006" width="12.5703125" customWidth="1"/>
    <col min="11007" max="11007" width="13.42578125" customWidth="1"/>
    <col min="11253" max="11253" width="7" customWidth="1"/>
    <col min="11254" max="11254" width="45.140625" customWidth="1"/>
    <col min="11255" max="11255" width="14.140625" customWidth="1"/>
    <col min="11256" max="11256" width="18.42578125" customWidth="1"/>
    <col min="11257" max="11259" width="0" hidden="1" customWidth="1"/>
    <col min="11260" max="11260" width="15.140625" customWidth="1"/>
    <col min="11261" max="11261" width="15.7109375" customWidth="1"/>
    <col min="11262" max="11262" width="12.5703125" customWidth="1"/>
    <col min="11263" max="11263" width="13.42578125" customWidth="1"/>
    <col min="11509" max="11509" width="7" customWidth="1"/>
    <col min="11510" max="11510" width="45.140625" customWidth="1"/>
    <col min="11511" max="11511" width="14.140625" customWidth="1"/>
    <col min="11512" max="11512" width="18.42578125" customWidth="1"/>
    <col min="11513" max="11515" width="0" hidden="1" customWidth="1"/>
    <col min="11516" max="11516" width="15.140625" customWidth="1"/>
    <col min="11517" max="11517" width="15.7109375" customWidth="1"/>
    <col min="11518" max="11518" width="12.5703125" customWidth="1"/>
    <col min="11519" max="11519" width="13.42578125" customWidth="1"/>
    <col min="11765" max="11765" width="7" customWidth="1"/>
    <col min="11766" max="11766" width="45.140625" customWidth="1"/>
    <col min="11767" max="11767" width="14.140625" customWidth="1"/>
    <col min="11768" max="11768" width="18.42578125" customWidth="1"/>
    <col min="11769" max="11771" width="0" hidden="1" customWidth="1"/>
    <col min="11772" max="11772" width="15.140625" customWidth="1"/>
    <col min="11773" max="11773" width="15.7109375" customWidth="1"/>
    <col min="11774" max="11774" width="12.5703125" customWidth="1"/>
    <col min="11775" max="11775" width="13.42578125" customWidth="1"/>
    <col min="12021" max="12021" width="7" customWidth="1"/>
    <col min="12022" max="12022" width="45.140625" customWidth="1"/>
    <col min="12023" max="12023" width="14.140625" customWidth="1"/>
    <col min="12024" max="12024" width="18.42578125" customWidth="1"/>
    <col min="12025" max="12027" width="0" hidden="1" customWidth="1"/>
    <col min="12028" max="12028" width="15.140625" customWidth="1"/>
    <col min="12029" max="12029" width="15.7109375" customWidth="1"/>
    <col min="12030" max="12030" width="12.5703125" customWidth="1"/>
    <col min="12031" max="12031" width="13.42578125" customWidth="1"/>
    <col min="12277" max="12277" width="7" customWidth="1"/>
    <col min="12278" max="12278" width="45.140625" customWidth="1"/>
    <col min="12279" max="12279" width="14.140625" customWidth="1"/>
    <col min="12280" max="12280" width="18.42578125" customWidth="1"/>
    <col min="12281" max="12283" width="0" hidden="1" customWidth="1"/>
    <col min="12284" max="12284" width="15.140625" customWidth="1"/>
    <col min="12285" max="12285" width="15.7109375" customWidth="1"/>
    <col min="12286" max="12286" width="12.5703125" customWidth="1"/>
    <col min="12287" max="12287" width="13.42578125" customWidth="1"/>
    <col min="12533" max="12533" width="7" customWidth="1"/>
    <col min="12534" max="12534" width="45.140625" customWidth="1"/>
    <col min="12535" max="12535" width="14.140625" customWidth="1"/>
    <col min="12536" max="12536" width="18.42578125" customWidth="1"/>
    <col min="12537" max="12539" width="0" hidden="1" customWidth="1"/>
    <col min="12540" max="12540" width="15.140625" customWidth="1"/>
    <col min="12541" max="12541" width="15.7109375" customWidth="1"/>
    <col min="12542" max="12542" width="12.5703125" customWidth="1"/>
    <col min="12543" max="12543" width="13.42578125" customWidth="1"/>
    <col min="12789" max="12789" width="7" customWidth="1"/>
    <col min="12790" max="12790" width="45.140625" customWidth="1"/>
    <col min="12791" max="12791" width="14.140625" customWidth="1"/>
    <col min="12792" max="12792" width="18.42578125" customWidth="1"/>
    <col min="12793" max="12795" width="0" hidden="1" customWidth="1"/>
    <col min="12796" max="12796" width="15.140625" customWidth="1"/>
    <col min="12797" max="12797" width="15.7109375" customWidth="1"/>
    <col min="12798" max="12798" width="12.5703125" customWidth="1"/>
    <col min="12799" max="12799" width="13.42578125" customWidth="1"/>
    <col min="13045" max="13045" width="7" customWidth="1"/>
    <col min="13046" max="13046" width="45.140625" customWidth="1"/>
    <col min="13047" max="13047" width="14.140625" customWidth="1"/>
    <col min="13048" max="13048" width="18.42578125" customWidth="1"/>
    <col min="13049" max="13051" width="0" hidden="1" customWidth="1"/>
    <col min="13052" max="13052" width="15.140625" customWidth="1"/>
    <col min="13053" max="13053" width="15.7109375" customWidth="1"/>
    <col min="13054" max="13054" width="12.5703125" customWidth="1"/>
    <col min="13055" max="13055" width="13.42578125" customWidth="1"/>
    <col min="13301" max="13301" width="7" customWidth="1"/>
    <col min="13302" max="13302" width="45.140625" customWidth="1"/>
    <col min="13303" max="13303" width="14.140625" customWidth="1"/>
    <col min="13304" max="13304" width="18.42578125" customWidth="1"/>
    <col min="13305" max="13307" width="0" hidden="1" customWidth="1"/>
    <col min="13308" max="13308" width="15.140625" customWidth="1"/>
    <col min="13309" max="13309" width="15.7109375" customWidth="1"/>
    <col min="13310" max="13310" width="12.5703125" customWidth="1"/>
    <col min="13311" max="13311" width="13.42578125" customWidth="1"/>
    <col min="13557" max="13557" width="7" customWidth="1"/>
    <col min="13558" max="13558" width="45.140625" customWidth="1"/>
    <col min="13559" max="13559" width="14.140625" customWidth="1"/>
    <col min="13560" max="13560" width="18.42578125" customWidth="1"/>
    <col min="13561" max="13563" width="0" hidden="1" customWidth="1"/>
    <col min="13564" max="13564" width="15.140625" customWidth="1"/>
    <col min="13565" max="13565" width="15.7109375" customWidth="1"/>
    <col min="13566" max="13566" width="12.5703125" customWidth="1"/>
    <col min="13567" max="13567" width="13.42578125" customWidth="1"/>
    <col min="13813" max="13813" width="7" customWidth="1"/>
    <col min="13814" max="13814" width="45.140625" customWidth="1"/>
    <col min="13815" max="13815" width="14.140625" customWidth="1"/>
    <col min="13816" max="13816" width="18.42578125" customWidth="1"/>
    <col min="13817" max="13819" width="0" hidden="1" customWidth="1"/>
    <col min="13820" max="13820" width="15.140625" customWidth="1"/>
    <col min="13821" max="13821" width="15.7109375" customWidth="1"/>
    <col min="13822" max="13822" width="12.5703125" customWidth="1"/>
    <col min="13823" max="13823" width="13.42578125" customWidth="1"/>
    <col min="14069" max="14069" width="7" customWidth="1"/>
    <col min="14070" max="14070" width="45.140625" customWidth="1"/>
    <col min="14071" max="14071" width="14.140625" customWidth="1"/>
    <col min="14072" max="14072" width="18.42578125" customWidth="1"/>
    <col min="14073" max="14075" width="0" hidden="1" customWidth="1"/>
    <col min="14076" max="14076" width="15.140625" customWidth="1"/>
    <col min="14077" max="14077" width="15.7109375" customWidth="1"/>
    <col min="14078" max="14078" width="12.5703125" customWidth="1"/>
    <col min="14079" max="14079" width="13.42578125" customWidth="1"/>
    <col min="14325" max="14325" width="7" customWidth="1"/>
    <col min="14326" max="14326" width="45.140625" customWidth="1"/>
    <col min="14327" max="14327" width="14.140625" customWidth="1"/>
    <col min="14328" max="14328" width="18.42578125" customWidth="1"/>
    <col min="14329" max="14331" width="0" hidden="1" customWidth="1"/>
    <col min="14332" max="14332" width="15.140625" customWidth="1"/>
    <col min="14333" max="14333" width="15.7109375" customWidth="1"/>
    <col min="14334" max="14334" width="12.5703125" customWidth="1"/>
    <col min="14335" max="14335" width="13.42578125" customWidth="1"/>
    <col min="14581" max="14581" width="7" customWidth="1"/>
    <col min="14582" max="14582" width="45.140625" customWidth="1"/>
    <col min="14583" max="14583" width="14.140625" customWidth="1"/>
    <col min="14584" max="14584" width="18.42578125" customWidth="1"/>
    <col min="14585" max="14587" width="0" hidden="1" customWidth="1"/>
    <col min="14588" max="14588" width="15.140625" customWidth="1"/>
    <col min="14589" max="14589" width="15.7109375" customWidth="1"/>
    <col min="14590" max="14590" width="12.5703125" customWidth="1"/>
    <col min="14591" max="14591" width="13.42578125" customWidth="1"/>
    <col min="14837" max="14837" width="7" customWidth="1"/>
    <col min="14838" max="14838" width="45.140625" customWidth="1"/>
    <col min="14839" max="14839" width="14.140625" customWidth="1"/>
    <col min="14840" max="14840" width="18.42578125" customWidth="1"/>
    <col min="14841" max="14843" width="0" hidden="1" customWidth="1"/>
    <col min="14844" max="14844" width="15.140625" customWidth="1"/>
    <col min="14845" max="14845" width="15.7109375" customWidth="1"/>
    <col min="14846" max="14846" width="12.5703125" customWidth="1"/>
    <col min="14847" max="14847" width="13.42578125" customWidth="1"/>
    <col min="15093" max="15093" width="7" customWidth="1"/>
    <col min="15094" max="15094" width="45.140625" customWidth="1"/>
    <col min="15095" max="15095" width="14.140625" customWidth="1"/>
    <col min="15096" max="15096" width="18.42578125" customWidth="1"/>
    <col min="15097" max="15099" width="0" hidden="1" customWidth="1"/>
    <col min="15100" max="15100" width="15.140625" customWidth="1"/>
    <col min="15101" max="15101" width="15.7109375" customWidth="1"/>
    <col min="15102" max="15102" width="12.5703125" customWidth="1"/>
    <col min="15103" max="15103" width="13.42578125" customWidth="1"/>
    <col min="15349" max="15349" width="7" customWidth="1"/>
    <col min="15350" max="15350" width="45.140625" customWidth="1"/>
    <col min="15351" max="15351" width="14.140625" customWidth="1"/>
    <col min="15352" max="15352" width="18.42578125" customWidth="1"/>
    <col min="15353" max="15355" width="0" hidden="1" customWidth="1"/>
    <col min="15356" max="15356" width="15.140625" customWidth="1"/>
    <col min="15357" max="15357" width="15.7109375" customWidth="1"/>
    <col min="15358" max="15358" width="12.5703125" customWidth="1"/>
    <col min="15359" max="15359" width="13.42578125" customWidth="1"/>
    <col min="15605" max="15605" width="7" customWidth="1"/>
    <col min="15606" max="15606" width="45.140625" customWidth="1"/>
    <col min="15607" max="15607" width="14.140625" customWidth="1"/>
    <col min="15608" max="15608" width="18.42578125" customWidth="1"/>
    <col min="15609" max="15611" width="0" hidden="1" customWidth="1"/>
    <col min="15612" max="15612" width="15.140625" customWidth="1"/>
    <col min="15613" max="15613" width="15.7109375" customWidth="1"/>
    <col min="15614" max="15614" width="12.5703125" customWidth="1"/>
    <col min="15615" max="15615" width="13.42578125" customWidth="1"/>
    <col min="15861" max="15861" width="7" customWidth="1"/>
    <col min="15862" max="15862" width="45.140625" customWidth="1"/>
    <col min="15863" max="15863" width="14.140625" customWidth="1"/>
    <col min="15864" max="15864" width="18.42578125" customWidth="1"/>
    <col min="15865" max="15867" width="0" hidden="1" customWidth="1"/>
    <col min="15868" max="15868" width="15.140625" customWidth="1"/>
    <col min="15869" max="15869" width="15.7109375" customWidth="1"/>
    <col min="15870" max="15870" width="12.5703125" customWidth="1"/>
    <col min="15871" max="15871" width="13.42578125" customWidth="1"/>
    <col min="16117" max="16117" width="7" customWidth="1"/>
    <col min="16118" max="16118" width="45.140625" customWidth="1"/>
    <col min="16119" max="16119" width="14.140625" customWidth="1"/>
    <col min="16120" max="16120" width="18.42578125" customWidth="1"/>
    <col min="16121" max="16123" width="0" hidden="1" customWidth="1"/>
    <col min="16124" max="16124" width="15.140625" customWidth="1"/>
    <col min="16125" max="16125" width="15.7109375" customWidth="1"/>
    <col min="16126" max="16126" width="12.5703125" customWidth="1"/>
    <col min="16127" max="16127" width="13.42578125" customWidth="1"/>
  </cols>
  <sheetData>
    <row r="1" spans="1:8" x14ac:dyDescent="0.25">
      <c r="C1" s="309" t="s">
        <v>52</v>
      </c>
      <c r="D1" s="308"/>
      <c r="E1" s="3"/>
    </row>
    <row r="2" spans="1:8" x14ac:dyDescent="0.25">
      <c r="C2" s="309" t="s">
        <v>407</v>
      </c>
      <c r="D2" s="308"/>
      <c r="E2" s="3"/>
    </row>
    <row r="3" spans="1:8" x14ac:dyDescent="0.25">
      <c r="A3" s="2"/>
      <c r="C3" s="309" t="s">
        <v>95</v>
      </c>
      <c r="D3" s="308"/>
      <c r="E3" s="3"/>
    </row>
    <row r="4" spans="1:8" x14ac:dyDescent="0.25">
      <c r="A4" s="2"/>
      <c r="B4" s="8"/>
      <c r="C4" s="8"/>
      <c r="D4" s="89"/>
    </row>
    <row r="5" spans="1:8" x14ac:dyDescent="0.25">
      <c r="A5" s="314" t="s">
        <v>100</v>
      </c>
      <c r="B5" s="314"/>
      <c r="C5" s="314"/>
      <c r="D5" s="314"/>
      <c r="E5" s="103"/>
      <c r="F5" s="103"/>
      <c r="G5" s="103"/>
      <c r="H5" s="103"/>
    </row>
    <row r="6" spans="1:8" x14ac:dyDescent="0.25">
      <c r="A6" s="314" t="s">
        <v>53</v>
      </c>
      <c r="B6" s="314"/>
      <c r="C6" s="314"/>
      <c r="D6" s="314"/>
      <c r="E6" s="103"/>
      <c r="F6" s="103"/>
      <c r="G6" s="103"/>
      <c r="H6" s="103"/>
    </row>
    <row r="7" spans="1:8" ht="15.75" customHeight="1" x14ac:dyDescent="0.25">
      <c r="A7" s="314" t="s">
        <v>54</v>
      </c>
      <c r="B7" s="314"/>
      <c r="C7" s="314"/>
      <c r="D7" s="314"/>
      <c r="E7" s="103"/>
    </row>
    <row r="8" spans="1:8" ht="15.75" customHeight="1" x14ac:dyDescent="0.25">
      <c r="A8" s="8"/>
      <c r="B8" s="90"/>
      <c r="C8" s="90"/>
      <c r="D8" s="91"/>
      <c r="E8" s="4"/>
    </row>
    <row r="9" spans="1:8" ht="12.75" customHeight="1" x14ac:dyDescent="0.25">
      <c r="A9" s="324" t="s">
        <v>3</v>
      </c>
      <c r="B9" s="338" t="s">
        <v>4</v>
      </c>
      <c r="C9" s="342" t="s">
        <v>6</v>
      </c>
      <c r="D9" s="342" t="s">
        <v>5</v>
      </c>
      <c r="E9" s="340" t="s">
        <v>76</v>
      </c>
      <c r="F9" s="21" t="s">
        <v>5</v>
      </c>
      <c r="G9" s="21" t="s">
        <v>5</v>
      </c>
    </row>
    <row r="10" spans="1:8" x14ac:dyDescent="0.25">
      <c r="A10" s="324"/>
      <c r="B10" s="338"/>
      <c r="C10" s="343" t="s">
        <v>7</v>
      </c>
      <c r="D10" s="343" t="s">
        <v>97</v>
      </c>
      <c r="E10" s="340" t="s">
        <v>7</v>
      </c>
      <c r="F10" s="21" t="s">
        <v>97</v>
      </c>
      <c r="G10" s="21" t="s">
        <v>97</v>
      </c>
    </row>
    <row r="11" spans="1:8" x14ac:dyDescent="0.25">
      <c r="A11" s="324"/>
      <c r="B11" s="338"/>
      <c r="C11" s="343" t="s">
        <v>79</v>
      </c>
      <c r="D11" s="343" t="s">
        <v>8</v>
      </c>
      <c r="E11" s="340" t="s">
        <v>98</v>
      </c>
      <c r="F11" s="21" t="s">
        <v>77</v>
      </c>
      <c r="G11" s="21" t="s">
        <v>78</v>
      </c>
    </row>
    <row r="12" spans="1:8" x14ac:dyDescent="0.25">
      <c r="A12" s="324"/>
      <c r="B12" s="338"/>
      <c r="C12" s="339"/>
      <c r="D12" s="344" t="s">
        <v>9</v>
      </c>
      <c r="E12" s="341"/>
      <c r="F12" s="21" t="s">
        <v>9</v>
      </c>
      <c r="G12" s="21" t="s">
        <v>9</v>
      </c>
    </row>
    <row r="13" spans="1:8" x14ac:dyDescent="0.25">
      <c r="A13" s="49">
        <v>1</v>
      </c>
      <c r="B13" s="93">
        <v>2</v>
      </c>
      <c r="C13" s="339">
        <v>3</v>
      </c>
      <c r="D13" s="75">
        <v>4</v>
      </c>
      <c r="E13" s="98">
        <v>5</v>
      </c>
      <c r="F13" s="94">
        <v>6</v>
      </c>
      <c r="G13" s="94" t="s">
        <v>87</v>
      </c>
    </row>
    <row r="14" spans="1:8" x14ac:dyDescent="0.25">
      <c r="A14" s="112" t="s">
        <v>10</v>
      </c>
      <c r="B14" s="113"/>
      <c r="C14" s="325">
        <f>C15+C16+C19+C20+C23+C27+C28+C30+C31+C32+C33+C34+C36+C26+C29+C35+C37+C38+C39+C40</f>
        <v>1178</v>
      </c>
      <c r="D14" s="325">
        <f>D15+D16+D19+D20+D23+D27+D28+D30+D31+D32+D33+D34+D36+D26+D29+D35+D37+D38+D39+D40</f>
        <v>951680</v>
      </c>
      <c r="E14" s="114">
        <f>E15+E16+E19+E20+E23+E27+E28+E30+E31+E32+E33+E34+E36+E26+E29+E35+E37+E38+E39+E40</f>
        <v>0</v>
      </c>
      <c r="F14" s="114">
        <f>F15+F16+F19+F20+F23+F27+F28+F30+F31+F32+F33+F34+F36+F26+F29+F35+F37+F38+F39+F40</f>
        <v>0</v>
      </c>
      <c r="G14" s="25">
        <f>D14+F14</f>
        <v>951680</v>
      </c>
    </row>
    <row r="15" spans="1:8" ht="26.25" x14ac:dyDescent="0.25">
      <c r="A15" s="22">
        <v>1</v>
      </c>
      <c r="B15" s="107" t="s">
        <v>55</v>
      </c>
      <c r="C15" s="328">
        <v>29</v>
      </c>
      <c r="D15" s="326">
        <v>24392</v>
      </c>
      <c r="E15" s="106"/>
      <c r="F15" s="114"/>
      <c r="G15" s="25">
        <f>D15+F15</f>
        <v>24392</v>
      </c>
    </row>
    <row r="16" spans="1:8" ht="26.25" x14ac:dyDescent="0.25">
      <c r="A16" s="22">
        <v>2</v>
      </c>
      <c r="B16" s="108" t="s">
        <v>56</v>
      </c>
      <c r="C16" s="328">
        <v>167</v>
      </c>
      <c r="D16" s="326">
        <f>D17+D18</f>
        <v>108464</v>
      </c>
      <c r="E16" s="106"/>
      <c r="F16" s="114"/>
      <c r="G16" s="25">
        <f t="shared" ref="G16:G40" si="0">D16+F16</f>
        <v>108464</v>
      </c>
    </row>
    <row r="17" spans="1:7" x14ac:dyDescent="0.25">
      <c r="A17" s="22"/>
      <c r="B17" s="109" t="s">
        <v>57</v>
      </c>
      <c r="C17" s="328">
        <v>104</v>
      </c>
      <c r="D17" s="326">
        <v>67408</v>
      </c>
      <c r="E17" s="106"/>
      <c r="F17" s="114"/>
      <c r="G17" s="25">
        <f t="shared" si="0"/>
        <v>67408</v>
      </c>
    </row>
    <row r="18" spans="1:7" x14ac:dyDescent="0.25">
      <c r="A18" s="22"/>
      <c r="B18" s="109" t="s">
        <v>58</v>
      </c>
      <c r="C18" s="328">
        <v>63</v>
      </c>
      <c r="D18" s="326">
        <v>41056</v>
      </c>
      <c r="E18" s="106"/>
      <c r="F18" s="114"/>
      <c r="G18" s="25">
        <f t="shared" si="0"/>
        <v>41056</v>
      </c>
    </row>
    <row r="19" spans="1:7" ht="26.25" x14ac:dyDescent="0.25">
      <c r="A19" s="22">
        <v>3</v>
      </c>
      <c r="B19" s="95" t="s">
        <v>59</v>
      </c>
      <c r="C19" s="328">
        <v>88</v>
      </c>
      <c r="D19" s="326">
        <v>66168</v>
      </c>
      <c r="E19" s="106"/>
      <c r="F19" s="114"/>
      <c r="G19" s="25">
        <f t="shared" si="0"/>
        <v>66168</v>
      </c>
    </row>
    <row r="20" spans="1:7" ht="26.25" x14ac:dyDescent="0.25">
      <c r="A20" s="22">
        <v>4</v>
      </c>
      <c r="B20" s="95" t="s">
        <v>60</v>
      </c>
      <c r="C20" s="328">
        <v>101</v>
      </c>
      <c r="D20" s="326">
        <f>D21+D22</f>
        <v>70160</v>
      </c>
      <c r="E20" s="106"/>
      <c r="F20" s="114"/>
      <c r="G20" s="25">
        <f t="shared" si="0"/>
        <v>70160</v>
      </c>
    </row>
    <row r="21" spans="1:7" x14ac:dyDescent="0.25">
      <c r="A21" s="22"/>
      <c r="B21" s="109" t="s">
        <v>61</v>
      </c>
      <c r="C21" s="328">
        <v>44</v>
      </c>
      <c r="D21" s="326">
        <v>31656</v>
      </c>
      <c r="E21" s="106"/>
      <c r="F21" s="114"/>
      <c r="G21" s="25">
        <f t="shared" si="0"/>
        <v>31656</v>
      </c>
    </row>
    <row r="22" spans="1:7" x14ac:dyDescent="0.25">
      <c r="A22" s="22"/>
      <c r="B22" s="109" t="s">
        <v>62</v>
      </c>
      <c r="C22" s="328">
        <v>57</v>
      </c>
      <c r="D22" s="326">
        <v>38504</v>
      </c>
      <c r="E22" s="106"/>
      <c r="F22" s="114"/>
      <c r="G22" s="25">
        <f t="shared" si="0"/>
        <v>38504</v>
      </c>
    </row>
    <row r="23" spans="1:7" ht="26.25" x14ac:dyDescent="0.25">
      <c r="A23" s="22">
        <v>5</v>
      </c>
      <c r="B23" s="95" t="s">
        <v>63</v>
      </c>
      <c r="C23" s="328">
        <v>115</v>
      </c>
      <c r="D23" s="326">
        <f>D24+D25</f>
        <v>81056</v>
      </c>
      <c r="E23" s="106"/>
      <c r="F23" s="114"/>
      <c r="G23" s="25">
        <f t="shared" si="0"/>
        <v>81056</v>
      </c>
    </row>
    <row r="24" spans="1:7" x14ac:dyDescent="0.25">
      <c r="A24" s="22"/>
      <c r="B24" s="109" t="s">
        <v>64</v>
      </c>
      <c r="C24" s="328">
        <v>72</v>
      </c>
      <c r="D24" s="326">
        <v>49448</v>
      </c>
      <c r="E24" s="106"/>
      <c r="F24" s="114"/>
      <c r="G24" s="25">
        <f t="shared" si="0"/>
        <v>49448</v>
      </c>
    </row>
    <row r="25" spans="1:7" x14ac:dyDescent="0.25">
      <c r="A25" s="22"/>
      <c r="B25" s="109" t="s">
        <v>65</v>
      </c>
      <c r="C25" s="328">
        <v>43</v>
      </c>
      <c r="D25" s="326">
        <v>31608</v>
      </c>
      <c r="E25" s="106"/>
      <c r="F25" s="114"/>
      <c r="G25" s="25">
        <f t="shared" si="0"/>
        <v>31608</v>
      </c>
    </row>
    <row r="26" spans="1:7" ht="26.25" x14ac:dyDescent="0.25">
      <c r="A26" s="22">
        <v>6</v>
      </c>
      <c r="B26" s="95" t="s">
        <v>66</v>
      </c>
      <c r="C26" s="329">
        <v>104</v>
      </c>
      <c r="D26" s="326">
        <v>72000</v>
      </c>
      <c r="E26" s="110"/>
      <c r="F26" s="114"/>
      <c r="G26" s="25">
        <f t="shared" si="0"/>
        <v>72000</v>
      </c>
    </row>
    <row r="27" spans="1:7" ht="24.75" x14ac:dyDescent="0.25">
      <c r="A27" s="22">
        <v>7</v>
      </c>
      <c r="B27" s="111" t="s">
        <v>67</v>
      </c>
      <c r="C27" s="328">
        <v>64</v>
      </c>
      <c r="D27" s="326">
        <v>52120</v>
      </c>
      <c r="E27" s="106"/>
      <c r="F27" s="114"/>
      <c r="G27" s="25">
        <f t="shared" si="0"/>
        <v>52120</v>
      </c>
    </row>
    <row r="28" spans="1:7" ht="27" customHeight="1" x14ac:dyDescent="0.25">
      <c r="A28" s="22">
        <v>8</v>
      </c>
      <c r="B28" s="107" t="s">
        <v>85</v>
      </c>
      <c r="C28" s="328">
        <v>56</v>
      </c>
      <c r="D28" s="326">
        <v>45616</v>
      </c>
      <c r="E28" s="106"/>
      <c r="F28" s="114"/>
      <c r="G28" s="25">
        <f t="shared" si="0"/>
        <v>45616</v>
      </c>
    </row>
    <row r="29" spans="1:7" ht="28.5" customHeight="1" x14ac:dyDescent="0.25">
      <c r="A29" s="22">
        <v>9</v>
      </c>
      <c r="B29" s="107" t="s">
        <v>68</v>
      </c>
      <c r="C29" s="328">
        <v>17</v>
      </c>
      <c r="D29" s="326">
        <v>15816</v>
      </c>
      <c r="E29" s="106"/>
      <c r="F29" s="114"/>
      <c r="G29" s="25">
        <f t="shared" si="0"/>
        <v>15816</v>
      </c>
    </row>
    <row r="30" spans="1:7" ht="26.25" x14ac:dyDescent="0.25">
      <c r="A30" s="22">
        <v>10</v>
      </c>
      <c r="B30" s="107" t="s">
        <v>69</v>
      </c>
      <c r="C30" s="328">
        <v>24</v>
      </c>
      <c r="D30" s="326">
        <v>22328</v>
      </c>
      <c r="E30" s="106"/>
      <c r="F30" s="114"/>
      <c r="G30" s="25">
        <f t="shared" si="0"/>
        <v>22328</v>
      </c>
    </row>
    <row r="31" spans="1:7" ht="26.25" x14ac:dyDescent="0.25">
      <c r="A31" s="22">
        <v>11</v>
      </c>
      <c r="B31" s="96" t="s">
        <v>70</v>
      </c>
      <c r="C31" s="328">
        <v>70</v>
      </c>
      <c r="D31" s="326">
        <v>71336</v>
      </c>
      <c r="E31" s="106"/>
      <c r="F31" s="114"/>
      <c r="G31" s="25">
        <f t="shared" si="0"/>
        <v>71336</v>
      </c>
    </row>
    <row r="32" spans="1:7" ht="26.25" x14ac:dyDescent="0.25">
      <c r="A32" s="22">
        <v>12</v>
      </c>
      <c r="B32" s="107" t="s">
        <v>71</v>
      </c>
      <c r="C32" s="328">
        <v>105</v>
      </c>
      <c r="D32" s="326">
        <v>128760</v>
      </c>
      <c r="E32" s="106"/>
      <c r="F32" s="114"/>
      <c r="G32" s="25">
        <f t="shared" si="0"/>
        <v>128760</v>
      </c>
    </row>
    <row r="33" spans="1:9" ht="26.25" x14ac:dyDescent="0.25">
      <c r="A33" s="22">
        <v>13</v>
      </c>
      <c r="B33" s="107" t="s">
        <v>72</v>
      </c>
      <c r="C33" s="328">
        <v>39</v>
      </c>
      <c r="D33" s="326">
        <v>36280</v>
      </c>
      <c r="E33" s="106"/>
      <c r="F33" s="114"/>
      <c r="G33" s="25">
        <f t="shared" si="0"/>
        <v>36280</v>
      </c>
    </row>
    <row r="34" spans="1:9" x14ac:dyDescent="0.25">
      <c r="A34" s="22">
        <v>14</v>
      </c>
      <c r="B34" s="96" t="s">
        <v>13</v>
      </c>
      <c r="C34" s="328">
        <v>15</v>
      </c>
      <c r="D34" s="326">
        <v>12216</v>
      </c>
      <c r="E34" s="106"/>
      <c r="F34" s="114"/>
      <c r="G34" s="25">
        <f t="shared" si="0"/>
        <v>12216</v>
      </c>
    </row>
    <row r="35" spans="1:9" x14ac:dyDescent="0.25">
      <c r="A35" s="22">
        <v>15</v>
      </c>
      <c r="B35" s="107" t="s">
        <v>16</v>
      </c>
      <c r="C35" s="328">
        <v>30</v>
      </c>
      <c r="D35" s="326">
        <v>27912</v>
      </c>
      <c r="E35" s="106"/>
      <c r="F35" s="114"/>
      <c r="G35" s="25">
        <f t="shared" si="0"/>
        <v>27912</v>
      </c>
      <c r="I35" s="105"/>
    </row>
    <row r="36" spans="1:9" x14ac:dyDescent="0.25">
      <c r="A36" s="22">
        <v>14</v>
      </c>
      <c r="B36" s="107" t="s">
        <v>73</v>
      </c>
      <c r="C36" s="328">
        <v>38</v>
      </c>
      <c r="D36" s="326">
        <v>30944</v>
      </c>
      <c r="E36" s="106"/>
      <c r="F36" s="114"/>
      <c r="G36" s="25">
        <f t="shared" si="0"/>
        <v>30944</v>
      </c>
    </row>
    <row r="37" spans="1:9" x14ac:dyDescent="0.25">
      <c r="A37" s="22">
        <v>16</v>
      </c>
      <c r="B37" s="107" t="s">
        <v>19</v>
      </c>
      <c r="C37" s="328">
        <v>30</v>
      </c>
      <c r="D37" s="326">
        <v>24440</v>
      </c>
      <c r="E37" s="106"/>
      <c r="F37" s="114"/>
      <c r="G37" s="25">
        <f t="shared" si="0"/>
        <v>24440</v>
      </c>
    </row>
    <row r="38" spans="1:9" x14ac:dyDescent="0.25">
      <c r="A38" s="22">
        <v>17</v>
      </c>
      <c r="B38" s="107" t="s">
        <v>20</v>
      </c>
      <c r="C38" s="328">
        <v>12</v>
      </c>
      <c r="D38" s="326">
        <v>9768</v>
      </c>
      <c r="E38" s="106"/>
      <c r="F38" s="114"/>
      <c r="G38" s="25">
        <f t="shared" si="0"/>
        <v>9768</v>
      </c>
    </row>
    <row r="39" spans="1:9" ht="26.25" x14ac:dyDescent="0.25">
      <c r="A39" s="22">
        <v>18</v>
      </c>
      <c r="B39" s="107" t="s">
        <v>74</v>
      </c>
      <c r="C39" s="328">
        <v>42</v>
      </c>
      <c r="D39" s="326">
        <v>25840</v>
      </c>
      <c r="E39" s="106"/>
      <c r="F39" s="114"/>
      <c r="G39" s="25">
        <f t="shared" si="0"/>
        <v>25840</v>
      </c>
    </row>
    <row r="40" spans="1:9" x14ac:dyDescent="0.25">
      <c r="A40" s="36">
        <v>19</v>
      </c>
      <c r="B40" s="97" t="s">
        <v>75</v>
      </c>
      <c r="C40" s="330">
        <v>32</v>
      </c>
      <c r="D40" s="327">
        <v>26064</v>
      </c>
      <c r="E40" s="115"/>
      <c r="F40" s="124"/>
      <c r="G40" s="25">
        <f t="shared" si="0"/>
        <v>26064</v>
      </c>
      <c r="H40" s="123"/>
    </row>
    <row r="41" spans="1:9" x14ac:dyDescent="0.25">
      <c r="A41" s="2"/>
    </row>
    <row r="42" spans="1:9" x14ac:dyDescent="0.25">
      <c r="A42" s="2"/>
    </row>
    <row r="43" spans="1:9" x14ac:dyDescent="0.25">
      <c r="A43" s="2"/>
    </row>
    <row r="44" spans="1:9" x14ac:dyDescent="0.25">
      <c r="A44" s="2"/>
    </row>
    <row r="45" spans="1:9" x14ac:dyDescent="0.25">
      <c r="A45" s="2"/>
    </row>
    <row r="46" spans="1:9" x14ac:dyDescent="0.25">
      <c r="A46" s="2"/>
    </row>
    <row r="47" spans="1:9" x14ac:dyDescent="0.25">
      <c r="A47" s="2"/>
    </row>
    <row r="48" spans="1:9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5">
    <mergeCell ref="A9:A12"/>
    <mergeCell ref="B9:B12"/>
    <mergeCell ref="A5:D5"/>
    <mergeCell ref="A6:D6"/>
    <mergeCell ref="A7:D7"/>
  </mergeCells>
  <pageMargins left="1.1811023622047245" right="0.118110236220472" top="0.78740157480314998" bottom="0" header="0.31496062992126" footer="0.31496062992126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1.piel.</vt:lpstr>
      <vt:lpstr>2.piel.</vt:lpstr>
      <vt:lpstr>3.piel.</vt:lpstr>
      <vt:lpstr>5.piel. </vt:lpstr>
      <vt:lpstr>6.piel.</vt:lpstr>
      <vt:lpstr>7.piel.</vt:lpstr>
      <vt:lpstr>8.piel. </vt:lpstr>
      <vt:lpstr>'1.piel.'!Print_Titles</vt:lpstr>
      <vt:lpstr>'2.piel.'!Print_Titles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Šmukste</dc:creator>
  <cp:lastModifiedBy>Baiba V</cp:lastModifiedBy>
  <cp:lastPrinted>2022-02-09T08:18:02Z</cp:lastPrinted>
  <dcterms:created xsi:type="dcterms:W3CDTF">2021-09-08T07:01:01Z</dcterms:created>
  <dcterms:modified xsi:type="dcterms:W3CDTF">2022-02-09T08:18:11Z</dcterms:modified>
</cp:coreProperties>
</file>